
<file path=[Content_Types].xml><?xml version="1.0" encoding="utf-8"?>
<Types xmlns="http://schemas.openxmlformats.org/package/2006/content-types"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ommerce Books\CA\ICITSS\project\"/>
    </mc:Choice>
  </mc:AlternateContent>
  <xr:revisionPtr revIDLastSave="0" documentId="13_ncr:1_{13A01A25-07A9-4659-B1F3-B60AB41D781D}" xr6:coauthVersionLast="47" xr6:coauthVersionMax="47" xr10:uidLastSave="{00000000-0000-0000-0000-000000000000}"/>
  <bookViews>
    <workbookView xWindow="-110" yWindow="-110" windowWidth="19420" windowHeight="10420" firstSheet="1" activeTab="2" xr2:uid="{80B273FE-1F0D-463A-A42C-18041DB0192D}"/>
  </bookViews>
  <sheets>
    <sheet name="Referencing " sheetId="1" r:id="rId1"/>
    <sheet name="LOAN" sheetId="6" r:id="rId2"/>
    <sheet name="PERSONAL LOAN" sheetId="5" r:id="rId3"/>
    <sheet name="CAR LOAN" sheetId="9" r:id="rId4"/>
    <sheet name="EDUCATION LOAN" sheetId="10" r:id="rId5"/>
    <sheet name="HOME LOAN" sheetId="11" r:id="rId6"/>
    <sheet name="Sheet3" sheetId="7" r:id="rId7"/>
  </sheets>
  <externalReferences>
    <externalReference r:id="rId8"/>
  </externalReferences>
  <definedNames>
    <definedName name="Apple">'[1]Data Validation'!$G$11:$G$13</definedName>
    <definedName name="CA">'[1]Data Validation'!$H$38:$H$40</definedName>
    <definedName name="CPT">'[1]Data Validation'!$I$43:$K$43</definedName>
    <definedName name="CS">'[1]Data Validation'!$I$38:$I$40</definedName>
    <definedName name="Delhi">[1]charts!$C$2:$C$8</definedName>
    <definedName name="Endevour">[1]charts!$B$3:$D$3</definedName>
    <definedName name="Executive">'[1]Data Validation'!$I$47:$K$47</definedName>
    <definedName name="Foundation">'[1]Data Validation'!$I$46:$K$46</definedName>
    <definedName name="Ghaziabad">[1]charts!$D$2:$D$8</definedName>
    <definedName name="IPCC">'[1]Data Validation'!$I$44:$K$44</definedName>
    <definedName name="ITT">'[1]Data Validation'!$I$45:$K$45</definedName>
    <definedName name="LG">'[1]Data Validation'!$F$11:$F$13</definedName>
    <definedName name="MBA">'[1]Data Validation'!$J$38:$J$40</definedName>
    <definedName name="MI">'[1]Data Validation'!$H$11:$H$13</definedName>
    <definedName name="Noida">[1]charts!$B$2:$B$8</definedName>
    <definedName name="Nokia">'[1]Data Validation'!$D$11:$D$13</definedName>
    <definedName name="Professional">'[1]Data Validation'!$I$48:$K$48</definedName>
    <definedName name="Samsung">'[1]Data Validation'!$E$11:$E$13</definedName>
    <definedName name="SEM_3">'[1]Data Validation'!$I$51:$K$51</definedName>
    <definedName name="SEM1_">'[1]Data Validation'!$I$49:$K$49</definedName>
    <definedName name="SEM2_">'[1]Data Validation'!$I$50:$K$50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5" l="1"/>
  <c r="F20" i="5" s="1"/>
  <c r="F19" i="9"/>
  <c r="F21" i="9" s="1"/>
  <c r="F24" i="10"/>
  <c r="F26" i="10" s="1"/>
  <c r="F18" i="11"/>
  <c r="F20" i="11" s="1"/>
  <c r="F15" i="11"/>
  <c r="F21" i="10"/>
  <c r="F16" i="9"/>
  <c r="F15" i="5"/>
  <c r="F5" i="1" l="1"/>
  <c r="G5" i="1" s="1"/>
  <c r="F6" i="1"/>
  <c r="G6" i="1" s="1"/>
  <c r="H6" i="1" s="1"/>
  <c r="F7" i="1"/>
  <c r="G7" i="1" s="1"/>
  <c r="F8" i="1"/>
  <c r="G8" i="1" s="1"/>
  <c r="F4" i="1"/>
  <c r="G4" i="1" s="1"/>
  <c r="H4" i="1" s="1"/>
  <c r="F13" i="1"/>
  <c r="G13" i="1"/>
  <c r="H13" i="1"/>
  <c r="F14" i="1"/>
  <c r="G14" i="1"/>
  <c r="H14" i="1"/>
  <c r="F15" i="1"/>
  <c r="G15" i="1"/>
  <c r="H15" i="1"/>
  <c r="F16" i="1"/>
  <c r="G16" i="1"/>
  <c r="H16" i="1"/>
  <c r="F17" i="1"/>
  <c r="G17" i="1"/>
  <c r="H17" i="1"/>
  <c r="D24" i="1"/>
  <c r="E24" i="1"/>
  <c r="F24" i="1"/>
  <c r="D25" i="1"/>
  <c r="E25" i="1"/>
  <c r="F25" i="1"/>
  <c r="D26" i="1"/>
  <c r="E26" i="1"/>
  <c r="F26" i="1"/>
  <c r="D27" i="1"/>
  <c r="E27" i="1"/>
  <c r="F27" i="1"/>
  <c r="D28" i="1"/>
  <c r="E28" i="1"/>
  <c r="F28" i="1"/>
  <c r="H7" i="1" l="1"/>
  <c r="H5" i="1"/>
  <c r="H8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BB8C865-9D8E-48FB-A748-966EB0B83815}" keepAlive="1" name="Query - NAVAll" description="Connection to the 'NAVAll' query in the workbook." type="5" refreshedVersion="0" background="1">
    <dbPr connection="Provider=Microsoft.Mashup.OleDb.1;Data Source=$Workbook$;Location=NAVAll;Extended Properties=&quot;&quot;" command="SELECT * FROM [NAVAll]"/>
  </connection>
</connections>
</file>

<file path=xl/sharedStrings.xml><?xml version="1.0" encoding="utf-8"?>
<sst xmlns="http://schemas.openxmlformats.org/spreadsheetml/2006/main" count="381" uniqueCount="273">
  <si>
    <t>Discount C</t>
  </si>
  <si>
    <t>Discount B</t>
  </si>
  <si>
    <t>Discount A</t>
  </si>
  <si>
    <t>Trousers</t>
  </si>
  <si>
    <t>Sweaters</t>
  </si>
  <si>
    <t>Shirts</t>
  </si>
  <si>
    <t>T-shirt</t>
  </si>
  <si>
    <t>Jeans</t>
  </si>
  <si>
    <t>Price</t>
  </si>
  <si>
    <t>Product Name</t>
  </si>
  <si>
    <t>Mixed Referencing</t>
  </si>
  <si>
    <t>Rate</t>
  </si>
  <si>
    <t>Sonakshi</t>
  </si>
  <si>
    <t>Preeti</t>
  </si>
  <si>
    <t>Commission 3</t>
  </si>
  <si>
    <t>Commission 2</t>
  </si>
  <si>
    <t>Commission 1</t>
  </si>
  <si>
    <t>Sales 3</t>
  </si>
  <si>
    <t>Sales 2</t>
  </si>
  <si>
    <t>Sales 1</t>
  </si>
  <si>
    <t>Emp Name</t>
  </si>
  <si>
    <t>Absolute Referencing</t>
  </si>
  <si>
    <t>Countryman</t>
  </si>
  <si>
    <t>Maserati</t>
  </si>
  <si>
    <t>Porsche</t>
  </si>
  <si>
    <t>Endevour</t>
  </si>
  <si>
    <t>Ciaz</t>
  </si>
  <si>
    <t>Total</t>
  </si>
  <si>
    <t>Ghaziabad</t>
  </si>
  <si>
    <t>Delhi</t>
  </si>
  <si>
    <t>Noida</t>
  </si>
  <si>
    <t>ProductName</t>
  </si>
  <si>
    <t>Relative Referencing</t>
  </si>
  <si>
    <t>Rahul</t>
  </si>
  <si>
    <t>Garvit</t>
  </si>
  <si>
    <t>Shreya</t>
  </si>
  <si>
    <t>Formulas</t>
  </si>
  <si>
    <t>=SUM(F4:H4)</t>
  </si>
  <si>
    <t>=SUM(F5:H5)</t>
  </si>
  <si>
    <t>=SUM(F6:H6)</t>
  </si>
  <si>
    <t>=SUM(F7:H7)</t>
  </si>
  <si>
    <t>=SUM(F8:H8)</t>
  </si>
  <si>
    <t>=F19*$C$25</t>
  </si>
  <si>
    <t>=F20*$C$25</t>
  </si>
  <si>
    <t>=F21*$C$25</t>
  </si>
  <si>
    <t>=F22*$C$25</t>
  </si>
  <si>
    <t>=F23*$C$25</t>
  </si>
  <si>
    <t>=$C37*E$44</t>
  </si>
  <si>
    <t>=$C38*E$44</t>
  </si>
  <si>
    <t>=$C39*E$44</t>
  </si>
  <si>
    <t>=$C40*E$44</t>
  </si>
  <si>
    <t>=$C41*E$44</t>
  </si>
  <si>
    <t>-</t>
  </si>
  <si>
    <t>HDFC</t>
  </si>
  <si>
    <t>HSBC</t>
  </si>
  <si>
    <t>IIFL</t>
  </si>
  <si>
    <t>Indiabulls</t>
  </si>
  <si>
    <t>HOME LOAN</t>
  </si>
  <si>
    <t>CAR LOAN</t>
  </si>
  <si>
    <t>EDUCATION LOAN</t>
  </si>
  <si>
    <t>PERSONAL LOAN</t>
  </si>
  <si>
    <t>Personal Loan Details</t>
  </si>
  <si>
    <t>Interest Rate </t>
  </si>
  <si>
    <t>8.95% p.a. onwards</t>
  </si>
  <si>
    <t>Loan Amount </t>
  </si>
  <si>
    <t>Loan Tenure </t>
  </si>
  <si>
    <t>Up to 7 years </t>
  </si>
  <si>
    <t>Processing Fee </t>
  </si>
  <si>
    <t>0% - 3% of the loan amount + GST </t>
  </si>
  <si>
    <t>Bank of Baroda</t>
  </si>
  <si>
    <t>Bank of India</t>
  </si>
  <si>
    <t>Bank of Maharashtra</t>
  </si>
  <si>
    <t>Canara Bank</t>
  </si>
  <si>
    <t>Central Bank of India</t>
  </si>
  <si>
    <t>Indian Bank</t>
  </si>
  <si>
    <t>Indian Overseas Bank</t>
  </si>
  <si>
    <t>Punjab National Bank</t>
  </si>
  <si>
    <t>State Bank of India</t>
  </si>
  <si>
    <t>UCO Bank</t>
  </si>
  <si>
    <t>Union Bank of India</t>
  </si>
  <si>
    <t>SELECT BANK</t>
  </si>
  <si>
    <t>RATE OF INTEREST</t>
  </si>
  <si>
    <t>Banks/NBFCs</t>
  </si>
  <si>
    <t>Interest Rate (p.a.)</t>
  </si>
  <si>
    <t>8.45% onwards</t>
  </si>
  <si>
    <t>8.90% onwards</t>
  </si>
  <si>
    <t>8.95% onwards</t>
  </si>
  <si>
    <t>9.05% onwards</t>
  </si>
  <si>
    <t>9.35% onwards</t>
  </si>
  <si>
    <t>IDBI Bank</t>
  </si>
  <si>
    <t>9.55% onwards</t>
  </si>
  <si>
    <t>9.60% onwards</t>
  </si>
  <si>
    <t>9.75% onwards</t>
  </si>
  <si>
    <t>Citibank</t>
  </si>
  <si>
    <t>9.99% onwards</t>
  </si>
  <si>
    <t>10.00% onwards</t>
  </si>
  <si>
    <t>Kotak Mahindra Bank</t>
  </si>
  <si>
    <t>10.50% onwards</t>
  </si>
  <si>
    <t>10.30% onwards</t>
  </si>
  <si>
    <t>Federal Bank</t>
  </si>
  <si>
    <t>10.49% onwards</t>
  </si>
  <si>
    <t>ICICI Bank</t>
  </si>
  <si>
    <t>IndusInd Bank</t>
  </si>
  <si>
    <t>11.00% onwards</t>
  </si>
  <si>
    <t>IDFC First Bank</t>
  </si>
  <si>
    <t>Axis Bank</t>
  </si>
  <si>
    <t>Standard Chartered Bank</t>
  </si>
  <si>
    <t>Bajaj Finserv</t>
  </si>
  <si>
    <t>11.49% onwards</t>
  </si>
  <si>
    <t>Tata Capital</t>
  </si>
  <si>
    <t>11.75% onwards</t>
  </si>
  <si>
    <t>StashFin</t>
  </si>
  <si>
    <t>11.99% onwards</t>
  </si>
  <si>
    <t>Faircent</t>
  </si>
  <si>
    <t>12.00% onwards</t>
  </si>
  <si>
    <t>Kreditbee</t>
  </si>
  <si>
    <t>12.24% onwards</t>
  </si>
  <si>
    <t>Yes Bank</t>
  </si>
  <si>
    <t>12.49% onwards</t>
  </si>
  <si>
    <t>HDFC Bank</t>
  </si>
  <si>
    <t>12.50% onwards</t>
  </si>
  <si>
    <t>MoneyTap</t>
  </si>
  <si>
    <t>12.96% onwards</t>
  </si>
  <si>
    <t>Fullerton India</t>
  </si>
  <si>
    <t>13.00% onwards</t>
  </si>
  <si>
    <t>13.99% onwards</t>
  </si>
  <si>
    <t>RBL Bank</t>
  </si>
  <si>
    <t>14.00% onwards</t>
  </si>
  <si>
    <t>Muthoot Finance</t>
  </si>
  <si>
    <t>14.50% onwards</t>
  </si>
  <si>
    <t>Moneyview</t>
  </si>
  <si>
    <t>15.96% onwards</t>
  </si>
  <si>
    <t>PaySense</t>
  </si>
  <si>
    <t>EarlySalary</t>
  </si>
  <si>
    <t>18.00% onwards</t>
  </si>
  <si>
    <t>Home Credit</t>
  </si>
  <si>
    <t>24.00% onwards</t>
  </si>
  <si>
    <t>CASHe</t>
  </si>
  <si>
    <t>33.00% onwards</t>
  </si>
  <si>
    <t>HDB</t>
  </si>
  <si>
    <t>Up to 36%</t>
  </si>
  <si>
    <t>9.5% onwards</t>
  </si>
  <si>
    <t>11%  onwards</t>
  </si>
  <si>
    <t>16.8% onwards</t>
  </si>
  <si>
    <t>MONTHLY INSTALLMENTS</t>
  </si>
  <si>
    <t>TIME PERIOD (IN MONTHS)</t>
  </si>
  <si>
    <t>12% onwards</t>
  </si>
  <si>
    <t>APPLICABLE RATE OF INTEREST</t>
  </si>
  <si>
    <t>Up to Rs.25 lakh</t>
  </si>
  <si>
    <t>Please Note: Updated on 1st July 2021. Personal loan interest rates are subject to change without prior information.</t>
  </si>
  <si>
    <t>Interest Rates</t>
  </si>
  <si>
    <t>9.05% – 11.30%</t>
  </si>
  <si>
    <t>Bank Of Baroda</t>
  </si>
  <si>
    <t>7.35% – 9.10%</t>
  </si>
  <si>
    <t>8.05% – 8.65%</t>
  </si>
  <si>
    <t>8.40% – 8.65%</t>
  </si>
  <si>
    <t>Corporation Bank</t>
  </si>
  <si>
    <t>8.50% – 9.00%</t>
  </si>
  <si>
    <t>8.80% – 8.90%</t>
  </si>
  <si>
    <t>8.85% – 9.45%</t>
  </si>
  <si>
    <t>Oriental Bank of Commerce</t>
  </si>
  <si>
    <t>8.05% – 8.50%</t>
  </si>
  <si>
    <t>8.55% – 9.00%</t>
  </si>
  <si>
    <t>Uco Bank</t>
  </si>
  <si>
    <t>8.60% – 9.00%</t>
  </si>
  <si>
    <t>United Bank of India</t>
  </si>
  <si>
    <t>Syndicate Bank</t>
  </si>
  <si>
    <t>8.75% – 9.00%</t>
  </si>
  <si>
    <t>LIC Housing Finance</t>
  </si>
  <si>
    <t>PNB Housing Finance</t>
  </si>
  <si>
    <t>7.70% onwards</t>
  </si>
  <si>
    <t>7.90% onwards</t>
  </si>
  <si>
    <t>7.55% onwards</t>
  </si>
  <si>
    <t>7.30% onwards</t>
  </si>
  <si>
    <t>Karur Vysya Bank</t>
  </si>
  <si>
    <t>South Indian Bank</t>
  </si>
  <si>
    <t>8.80% onwards</t>
  </si>
  <si>
    <t>Karnataka Bank</t>
  </si>
  <si>
    <t>8.05% onwards</t>
  </si>
  <si>
    <t>Federal Bank of India</t>
  </si>
  <si>
    <t>8.50% onwards</t>
  </si>
  <si>
    <t>Punjab and Sind Bank</t>
  </si>
  <si>
    <t>7.00% onwards</t>
  </si>
  <si>
    <t>Tamilnad Mercantile Bank</t>
  </si>
  <si>
    <t>8.25% onwards</t>
  </si>
  <si>
    <t>Lakshmi Vilas Bank</t>
  </si>
  <si>
    <t>8.85% onwards</t>
  </si>
  <si>
    <t>9% onwards</t>
  </si>
  <si>
    <t>8.6% onwards</t>
  </si>
  <si>
    <t>8.7% onwards</t>
  </si>
  <si>
    <t>8% onwards</t>
  </si>
  <si>
    <t>CAR Loan Details</t>
  </si>
  <si>
    <t>Interest Rate (Monthly reducing balance)</t>
  </si>
  <si>
    <t>7.25% onwards</t>
  </si>
  <si>
    <t>Processing Fees</t>
  </si>
  <si>
    <t>Depends on the bank</t>
  </si>
  <si>
    <t>Loan Tenure</t>
  </si>
  <si>
    <t>1 year to 8 years</t>
  </si>
  <si>
    <t>Pre-closure Charges</t>
  </si>
  <si>
    <t>Varies with bank</t>
  </si>
  <si>
    <t>Guarantor Requirement</t>
  </si>
  <si>
    <t>Please Note: Updated on 1st July 2021. Car loan interest rates are subject to change without prior information.</t>
  </si>
  <si>
    <t>EDUCATION Loan Details</t>
  </si>
  <si>
    <t>7.30% to 9.80% p.a.</t>
  </si>
  <si>
    <t>8.50% to 9.00% p.a.</t>
  </si>
  <si>
    <t>7.35% to 9.35% p.a.</t>
  </si>
  <si>
    <t>6.85% to 8.65% p.a.</t>
  </si>
  <si>
    <t>6.75% to 9.85% p.a.</t>
  </si>
  <si>
    <t>6.90% to 8.90% p.a.</t>
  </si>
  <si>
    <t>6.80% to 10.05% p.a.</t>
  </si>
  <si>
    <t>10.45% to 11.45% p.a.</t>
  </si>
  <si>
    <t>9.40% to 11.40% p.a.</t>
  </si>
  <si>
    <t>9.40% to 13.34% p.a.</t>
  </si>
  <si>
    <t>4.00% to 9.95% p.a.</t>
  </si>
  <si>
    <t>9.48% to 12.38% p.a.</t>
  </si>
  <si>
    <t>10.25% to 10.35% p.a.</t>
  </si>
  <si>
    <t>10.05% p.a. onwards</t>
  </si>
  <si>
    <t>10.99% p.a. onwards</t>
  </si>
  <si>
    <t>Jammu and Kashmir Bank</t>
  </si>
  <si>
    <t>8.70% to 10.70% p.a.</t>
  </si>
  <si>
    <t>Andhra Bank</t>
  </si>
  <si>
    <t>6.80% to 10.05%</t>
  </si>
  <si>
    <t>10.50% p.a. onwards</t>
  </si>
  <si>
    <t>Dhanalakshmi Bank</t>
  </si>
  <si>
    <t>10.50% to 14.45% p.a.</t>
  </si>
  <si>
    <t>13.70% to 15.20% p.a.</t>
  </si>
  <si>
    <t>Up to 16% p.a.</t>
  </si>
  <si>
    <t>Education loan</t>
  </si>
  <si>
    <t>Car loan</t>
  </si>
  <si>
    <t>Particulars</t>
  </si>
  <si>
    <t>Eligibility</t>
  </si>
  <si>
    <t>Nationality</t>
  </si>
  <si>
    <t>Indian</t>
  </si>
  <si>
    <t>Age</t>
  </si>
  <si>
    <t>Minimum- 18 years Maximum- 35 years</t>
  </si>
  <si>
    <t>Academic record</t>
  </si>
  <si>
    <t>Proven- good</t>
  </si>
  <si>
    <t>Qualification</t>
  </si>
  <si>
    <t>Pursuing graduate/postgraduate degree or a PG diploma.</t>
  </si>
  <si>
    <t>Income source</t>
  </si>
  <si>
    <t>Parents/Guardians</t>
  </si>
  <si>
    <t>Income</t>
  </si>
  <si>
    <t>Stable</t>
  </si>
  <si>
    <t>University Applied to</t>
  </si>
  <si>
    <t>Recognised – In India/Abroad</t>
  </si>
  <si>
    <t>Admission Status</t>
  </si>
  <si>
    <t>Confirmed</t>
  </si>
  <si>
    <t>Security</t>
  </si>
  <si>
    <t>Tangible collateral or guarantor- depending on the loan amount and income source.</t>
  </si>
  <si>
    <t>Please Note: Updated on 1st July 2021. Education loan interest rates are subject to change without prior information.</t>
  </si>
  <si>
    <t>Banks/Lenders</t>
  </si>
  <si>
    <t>Interest Rate</t>
  </si>
  <si>
    <t>Punjab &amp; Sind Bank*</t>
  </si>
  <si>
    <t>State Bank of India*</t>
  </si>
  <si>
    <t>HDFC Bank</t>
  </si>
  <si>
    <t>ICICI Bank</t>
  </si>
  <si>
    <t>Central Bank of India</t>
  </si>
  <si>
    <t>Tata Capital Housing Finance</t>
  </si>
  <si>
    <t>Fullerton Grihashakti</t>
  </si>
  <si>
    <t>Indiabulls Housing Finance</t>
  </si>
  <si>
    <t>DHFL</t>
  </si>
  <si>
    <t>Shriram Housing Finance</t>
  </si>
  <si>
    <t>YES Bank</t>
  </si>
  <si>
    <t>Aditya Birla Housing Finance Ltd.</t>
  </si>
  <si>
    <t>India Shelter Finance Corp. Ltd.</t>
  </si>
  <si>
    <t>HOME Loan Details</t>
  </si>
  <si>
    <t>Up to Rs.10 crore</t>
  </si>
  <si>
    <t>6.65% p.a. onwards</t>
  </si>
  <si>
    <t>Up to 30 years </t>
  </si>
  <si>
    <t>--SELECT--</t>
  </si>
  <si>
    <t>Please Note: Updated on 1st July 2021. Home loan interest rates are subject to change without prior information.</t>
  </si>
  <si>
    <t xml:space="preserve">ENTER THE AMOUNT </t>
  </si>
  <si>
    <t>HOME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</si>
</sst>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_ [$₹-4009]\ * #,##0.00_ ;_ [$₹-4009]\ * \-#,##0.00_ ;_ [$₹-4009]\ * &quot;-&quot;??_ ;_ @_ "/>
    <numFmt numFmtId="166" formatCode="[$₹-4009]\ #,##0.00;[Red][$₹-4009]\ #,##0.00"/>
  </numFmts>
  <fonts count="23">
    <font>
      <sz val="11"/>
      <color theme="1"/>
      <name val="Calibri"/>
      <family val="2"/>
      <scheme val="minor"/>
    </font>
    <font>
      <sz val="14"/>
      <color theme="1"/>
      <name val="Yu Mincho"/>
      <family val="1"/>
    </font>
    <font>
      <sz val="14"/>
      <color theme="1"/>
      <name val="Yu Mincho Light"/>
      <family val="1"/>
    </font>
    <font>
      <b/>
      <sz val="14"/>
      <color theme="1"/>
      <name val="Yu Mincho Light"/>
      <family val="1"/>
    </font>
    <font>
      <sz val="14"/>
      <color theme="1"/>
      <name val="Yu Mincho lite"/>
    </font>
    <font>
      <sz val="14"/>
      <color theme="1"/>
      <name val="Calibri"/>
      <family val="2"/>
      <scheme val="minor"/>
    </font>
    <font>
      <sz val="11"/>
      <color theme="1"/>
      <name val="Maiandra GD"/>
      <family val="2"/>
    </font>
    <font>
      <sz val="11"/>
      <color rgb="FFFFFF00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sz val="11"/>
      <color theme="2"/>
      <name val="Calibri"/>
      <family val="2"/>
      <scheme val="minor"/>
    </font>
    <font>
      <b/>
      <sz val="28"/>
      <color theme="1"/>
      <name val="Maiandra GD"/>
      <family val="2"/>
    </font>
    <font>
      <sz val="16"/>
      <color theme="1"/>
      <name val="Maiandra GD"/>
      <family val="2"/>
    </font>
    <font>
      <sz val="12"/>
      <color theme="1"/>
      <name val="Maiandra GD"/>
      <family val="2"/>
    </font>
    <font>
      <sz val="14"/>
      <color theme="1"/>
      <name val="Maiandra GD"/>
      <family val="2"/>
    </font>
    <font>
      <b/>
      <sz val="14"/>
      <color theme="1"/>
      <name val="Maiandra GD"/>
      <family val="2"/>
    </font>
    <font>
      <b/>
      <sz val="16"/>
      <color theme="1"/>
      <name val="Maiandra GD"/>
      <family val="2"/>
    </font>
    <font>
      <b/>
      <sz val="18"/>
      <color theme="1"/>
      <name val="Maiandra GD"/>
      <family val="2"/>
    </font>
    <font>
      <sz val="36"/>
      <color theme="1"/>
      <name val="Maiandra GD"/>
      <family val="2"/>
    </font>
    <font>
      <b/>
      <sz val="11"/>
      <color rgb="FFC00000"/>
      <name val="Maiandra GD"/>
      <family val="2"/>
    </font>
    <font>
      <b/>
      <sz val="36"/>
      <color theme="1"/>
      <name val="Maiandra GD"/>
      <family val="2"/>
    </font>
    <font>
      <sz val="11"/>
      <name val="Maiandra GD"/>
      <family val="2"/>
    </font>
    <font>
      <sz val="11"/>
      <color rgb="FF002060"/>
      <name val="Calibri"/>
      <family val="2"/>
      <scheme val="minor"/>
    </font>
    <font>
      <b/>
      <sz val="14"/>
      <color theme="0"/>
      <name val="Maiandra GD"/>
      <family val="2"/>
    </font>
  </fonts>
  <fills count="21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BFBFB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theme="5" tint="-0.249977111117893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theme="4" tint="-0.249977111117893"/>
      </left>
      <right style="thick">
        <color theme="4" tint="-0.249977111117893"/>
      </right>
      <top style="thick">
        <color theme="4" tint="-0.249977111117893"/>
      </top>
      <bottom style="thick">
        <color theme="4" tint="-0.24997711111789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7030A0"/>
      </left>
      <right style="medium">
        <color indexed="64"/>
      </right>
      <top style="medium">
        <color rgb="FF7030A0"/>
      </top>
      <bottom/>
      <diagonal/>
    </border>
    <border>
      <left style="medium">
        <color indexed="64"/>
      </left>
      <right style="thin">
        <color indexed="64"/>
      </right>
      <top style="medium">
        <color rgb="FF7030A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7030A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rgb="FF7030A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7030A0"/>
      </top>
      <bottom/>
      <diagonal/>
    </border>
    <border>
      <left/>
      <right style="thin">
        <color indexed="64"/>
      </right>
      <top style="medium">
        <color rgb="FF7030A0"/>
      </top>
      <bottom style="thin">
        <color indexed="64"/>
      </bottom>
      <diagonal/>
    </border>
    <border>
      <left style="thin">
        <color indexed="64"/>
      </left>
      <right/>
      <top style="medium">
        <color rgb="FF7030A0"/>
      </top>
      <bottom style="thin">
        <color indexed="64"/>
      </bottom>
      <diagonal/>
    </border>
    <border>
      <left style="thin">
        <color indexed="64"/>
      </left>
      <right style="medium">
        <color rgb="FF7030A0"/>
      </right>
      <top style="medium">
        <color rgb="FF7030A0"/>
      </top>
      <bottom style="thin">
        <color indexed="64"/>
      </bottom>
      <diagonal/>
    </border>
    <border>
      <left style="medium">
        <color rgb="FF7030A0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7030A0"/>
      </right>
      <top/>
      <bottom style="thin">
        <color indexed="64"/>
      </bottom>
      <diagonal/>
    </border>
    <border>
      <left style="thin">
        <color indexed="64"/>
      </left>
      <right style="medium">
        <color rgb="FF7030A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7030A0"/>
      </right>
      <top style="thin">
        <color indexed="64"/>
      </top>
      <bottom style="medium">
        <color indexed="64"/>
      </bottom>
      <diagonal/>
    </border>
    <border>
      <left/>
      <right style="medium">
        <color rgb="FF7030A0"/>
      </right>
      <top/>
      <bottom/>
      <diagonal/>
    </border>
    <border>
      <left style="medium">
        <color rgb="FF7030A0"/>
      </left>
      <right style="medium">
        <color indexed="64"/>
      </right>
      <top/>
      <bottom style="medium">
        <color rgb="FF7030A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rgb="FF7030A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7030A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rgb="FF7030A0"/>
      </bottom>
      <diagonal/>
    </border>
    <border>
      <left style="medium">
        <color indexed="64"/>
      </left>
      <right style="medium">
        <color indexed="64"/>
      </right>
      <top/>
      <bottom style="medium">
        <color rgb="FF7030A0"/>
      </bottom>
      <diagonal/>
    </border>
    <border>
      <left/>
      <right/>
      <top/>
      <bottom style="medium">
        <color rgb="FF7030A0"/>
      </bottom>
      <diagonal/>
    </border>
    <border>
      <left/>
      <right style="medium">
        <color rgb="FF7030A0"/>
      </right>
      <top/>
      <bottom style="medium">
        <color rgb="FF7030A0"/>
      </bottom>
      <diagonal/>
    </border>
  </borders>
  <cellStyleXfs count="1">
    <xf numFmtId="0" fontId="0" fillId="0" borderId="0"/>
  </cellStyleXfs>
  <cellXfs count="244">
    <xf numFmtId="0" fontId="0" fillId="0" borderId="0" xfId="0"/>
    <xf numFmtId="0" fontId="1" fillId="2" borderId="8" xfId="0" applyFont="1" applyFill="1" applyBorder="1" applyAlignment="1">
      <alignment horizontal="center" vertical="center"/>
    </xf>
    <xf numFmtId="9" fontId="1" fillId="0" borderId="8" xfId="0" applyNumberFormat="1" applyFont="1" applyBorder="1"/>
    <xf numFmtId="0" fontId="2" fillId="0" borderId="7" xfId="0" applyFont="1" applyBorder="1"/>
    <xf numFmtId="0" fontId="2" fillId="0" borderId="6" xfId="0" applyFont="1" applyBorder="1"/>
    <xf numFmtId="0" fontId="2" fillId="0" borderId="3" xfId="0" applyFont="1" applyBorder="1"/>
    <xf numFmtId="0" fontId="2" fillId="0" borderId="2" xfId="0" applyFont="1" applyBorder="1"/>
    <xf numFmtId="0" fontId="3" fillId="3" borderId="6" xfId="0" applyFont="1" applyFill="1" applyBorder="1" applyAlignment="1">
      <alignment horizontal="center"/>
    </xf>
    <xf numFmtId="0" fontId="2" fillId="6" borderId="6" xfId="0" applyFont="1" applyFill="1" applyBorder="1"/>
    <xf numFmtId="0" fontId="3" fillId="3" borderId="7" xfId="0" applyFont="1" applyFill="1" applyBorder="1" applyAlignment="1">
      <alignment horizontal="center"/>
    </xf>
    <xf numFmtId="0" fontId="2" fillId="6" borderId="2" xfId="0" applyFont="1" applyFill="1" applyBorder="1"/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 vertical="center"/>
    </xf>
    <xf numFmtId="0" fontId="2" fillId="4" borderId="5" xfId="0" quotePrefix="1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/>
    </xf>
    <xf numFmtId="0" fontId="2" fillId="4" borderId="1" xfId="0" quotePrefix="1" applyFont="1" applyFill="1" applyBorder="1" applyAlignment="1">
      <alignment horizontal="center"/>
    </xf>
    <xf numFmtId="0" fontId="5" fillId="0" borderId="0" xfId="0" applyFont="1"/>
    <xf numFmtId="0" fontId="2" fillId="4" borderId="7" xfId="0" applyFont="1" applyFill="1" applyBorder="1"/>
    <xf numFmtId="0" fontId="2" fillId="4" borderId="6" xfId="0" applyFont="1" applyFill="1" applyBorder="1"/>
    <xf numFmtId="0" fontId="2" fillId="4" borderId="5" xfId="0" applyFont="1" applyFill="1" applyBorder="1"/>
    <xf numFmtId="1" fontId="2" fillId="7" borderId="6" xfId="0" applyNumberFormat="1" applyFont="1" applyFill="1" applyBorder="1"/>
    <xf numFmtId="164" fontId="2" fillId="0" borderId="5" xfId="0" quotePrefix="1" applyNumberFormat="1" applyFont="1" applyBorder="1"/>
    <xf numFmtId="1" fontId="2" fillId="7" borderId="2" xfId="0" applyNumberFormat="1" applyFont="1" applyFill="1" applyBorder="1"/>
    <xf numFmtId="164" fontId="2" fillId="0" borderId="1" xfId="0" quotePrefix="1" applyNumberFormat="1" applyFont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9" fontId="2" fillId="0" borderId="3" xfId="0" applyNumberFormat="1" applyFont="1" applyBorder="1" applyAlignment="1">
      <alignment horizontal="center"/>
    </xf>
    <xf numFmtId="9" fontId="2" fillId="0" borderId="2" xfId="0" applyNumberFormat="1" applyFont="1" applyBorder="1" applyAlignment="1">
      <alignment horizontal="center"/>
    </xf>
    <xf numFmtId="9" fontId="2" fillId="0" borderId="1" xfId="0" applyNumberFormat="1" applyFont="1" applyBorder="1" applyAlignment="1">
      <alignment horizontal="center"/>
    </xf>
    <xf numFmtId="0" fontId="5" fillId="0" borderId="0" xfId="0" applyFont="1" applyBorder="1"/>
    <xf numFmtId="0" fontId="4" fillId="0" borderId="0" xfId="0" applyFont="1" applyBorder="1"/>
    <xf numFmtId="0" fontId="5" fillId="0" borderId="18" xfId="0" applyFont="1" applyBorder="1"/>
    <xf numFmtId="0" fontId="5" fillId="8" borderId="13" xfId="0" applyFont="1" applyFill="1" applyBorder="1"/>
    <xf numFmtId="0" fontId="5" fillId="8" borderId="14" xfId="0" applyFont="1" applyFill="1" applyBorder="1"/>
    <xf numFmtId="0" fontId="5" fillId="8" borderId="15" xfId="0" applyFont="1" applyFill="1" applyBorder="1"/>
    <xf numFmtId="0" fontId="5" fillId="8" borderId="4" xfId="0" applyFont="1" applyFill="1" applyBorder="1"/>
    <xf numFmtId="0" fontId="5" fillId="8" borderId="16" xfId="0" applyFont="1" applyFill="1" applyBorder="1"/>
    <xf numFmtId="0" fontId="2" fillId="8" borderId="0" xfId="0" applyFont="1" applyFill="1" applyBorder="1"/>
    <xf numFmtId="0" fontId="5" fillId="8" borderId="0" xfId="0" applyFont="1" applyFill="1" applyBorder="1"/>
    <xf numFmtId="0" fontId="1" fillId="8" borderId="0" xfId="0" applyFont="1" applyFill="1" applyBorder="1" applyAlignment="1">
      <alignment horizontal="center" vertical="center"/>
    </xf>
    <xf numFmtId="9" fontId="1" fillId="8" borderId="0" xfId="0" applyNumberFormat="1" applyFont="1" applyFill="1" applyBorder="1"/>
    <xf numFmtId="0" fontId="3" fillId="8" borderId="0" xfId="0" applyFont="1" applyFill="1" applyBorder="1" applyAlignment="1"/>
    <xf numFmtId="0" fontId="4" fillId="8" borderId="0" xfId="0" applyFont="1" applyFill="1" applyBorder="1"/>
    <xf numFmtId="0" fontId="5" fillId="8" borderId="17" xfId="0" applyFont="1" applyFill="1" applyBorder="1"/>
    <xf numFmtId="0" fontId="5" fillId="8" borderId="18" xfId="0" applyFont="1" applyFill="1" applyBorder="1"/>
    <xf numFmtId="0" fontId="5" fillId="8" borderId="11" xfId="0" applyFont="1" applyFill="1" applyBorder="1"/>
    <xf numFmtId="0" fontId="2" fillId="6" borderId="5" xfId="0" quotePrefix="1" applyFont="1" applyFill="1" applyBorder="1"/>
    <xf numFmtId="0" fontId="2" fillId="6" borderId="1" xfId="0" quotePrefix="1" applyFont="1" applyFill="1" applyBorder="1"/>
    <xf numFmtId="0" fontId="3" fillId="3" borderId="7" xfId="0" applyFont="1" applyFill="1" applyBorder="1" applyAlignment="1">
      <alignment horizontal="center" vertical="center"/>
    </xf>
    <xf numFmtId="10" fontId="0" fillId="0" borderId="0" xfId="0" applyNumberFormat="1"/>
    <xf numFmtId="0" fontId="0" fillId="10" borderId="0" xfId="0" applyFill="1"/>
    <xf numFmtId="0" fontId="9" fillId="10" borderId="0" xfId="0" applyFont="1" applyFill="1"/>
    <xf numFmtId="0" fontId="0" fillId="11" borderId="0" xfId="0" applyFill="1"/>
    <xf numFmtId="10" fontId="0" fillId="11" borderId="0" xfId="0" applyNumberFormat="1" applyFill="1"/>
    <xf numFmtId="165" fontId="0" fillId="11" borderId="0" xfId="0" applyNumberFormat="1" applyFill="1"/>
    <xf numFmtId="166" fontId="8" fillId="11" borderId="0" xfId="0" applyNumberFormat="1" applyFont="1" applyFill="1"/>
    <xf numFmtId="0" fontId="7" fillId="11" borderId="0" xfId="0" applyFont="1" applyFill="1"/>
    <xf numFmtId="0" fontId="0" fillId="11" borderId="0" xfId="0" applyFill="1" applyBorder="1" applyAlignment="1">
      <alignment vertical="center"/>
    </xf>
    <xf numFmtId="0" fontId="0" fillId="11" borderId="0" xfId="0" applyFill="1" applyBorder="1"/>
    <xf numFmtId="0" fontId="10" fillId="11" borderId="0" xfId="0" applyFont="1" applyFill="1" applyBorder="1" applyAlignment="1">
      <alignment vertical="center"/>
    </xf>
    <xf numFmtId="0" fontId="11" fillId="13" borderId="0" xfId="0" applyFont="1" applyFill="1" applyBorder="1"/>
    <xf numFmtId="165" fontId="11" fillId="13" borderId="0" xfId="0" applyNumberFormat="1" applyFont="1" applyFill="1" applyBorder="1" applyAlignment="1">
      <alignment horizontal="center" vertical="center"/>
    </xf>
    <xf numFmtId="0" fontId="0" fillId="14" borderId="4" xfId="0" applyFill="1" applyBorder="1"/>
    <xf numFmtId="0" fontId="6" fillId="14" borderId="4" xfId="0" applyFont="1" applyFill="1" applyBorder="1"/>
    <xf numFmtId="0" fontId="0" fillId="14" borderId="16" xfId="0" applyFill="1" applyBorder="1"/>
    <xf numFmtId="0" fontId="12" fillId="14" borderId="0" xfId="0" applyFont="1" applyFill="1" applyBorder="1"/>
    <xf numFmtId="0" fontId="0" fillId="14" borderId="0" xfId="0" applyFill="1" applyBorder="1"/>
    <xf numFmtId="0" fontId="15" fillId="14" borderId="0" xfId="0" applyFont="1" applyFill="1" applyBorder="1" applyAlignment="1">
      <alignment vertical="center"/>
    </xf>
    <xf numFmtId="0" fontId="6" fillId="14" borderId="0" xfId="0" applyFont="1" applyFill="1" applyBorder="1"/>
    <xf numFmtId="0" fontId="0" fillId="0" borderId="0" xfId="0" applyFill="1"/>
    <xf numFmtId="0" fontId="6" fillId="0" borderId="7" xfId="0" applyFont="1" applyBorder="1"/>
    <xf numFmtId="10" fontId="6" fillId="0" borderId="6" xfId="0" applyNumberFormat="1" applyFont="1" applyBorder="1"/>
    <xf numFmtId="0" fontId="6" fillId="0" borderId="5" xfId="0" applyFont="1" applyBorder="1"/>
    <xf numFmtId="9" fontId="6" fillId="0" borderId="6" xfId="0" applyNumberFormat="1" applyFont="1" applyBorder="1"/>
    <xf numFmtId="10" fontId="6" fillId="0" borderId="5" xfId="0" applyNumberFormat="1" applyFont="1" applyBorder="1"/>
    <xf numFmtId="10" fontId="6" fillId="0" borderId="2" xfId="0" applyNumberFormat="1" applyFont="1" applyBorder="1"/>
    <xf numFmtId="0" fontId="13" fillId="14" borderId="0" xfId="0" applyFont="1" applyFill="1" applyBorder="1"/>
    <xf numFmtId="0" fontId="14" fillId="14" borderId="0" xfId="0" applyFont="1" applyFill="1" applyBorder="1"/>
    <xf numFmtId="3" fontId="6" fillId="0" borderId="19" xfId="0" applyNumberFormat="1" applyFont="1" applyBorder="1"/>
    <xf numFmtId="0" fontId="6" fillId="0" borderId="19" xfId="0" applyFont="1" applyBorder="1"/>
    <xf numFmtId="0" fontId="6" fillId="0" borderId="20" xfId="0" applyFont="1" applyBorder="1"/>
    <xf numFmtId="10" fontId="6" fillId="0" borderId="20" xfId="0" applyNumberFormat="1" applyFont="1" applyBorder="1"/>
    <xf numFmtId="0" fontId="6" fillId="0" borderId="25" xfId="0" applyFont="1" applyBorder="1"/>
    <xf numFmtId="0" fontId="0" fillId="0" borderId="0" xfId="0" applyBorder="1"/>
    <xf numFmtId="10" fontId="6" fillId="0" borderId="19" xfId="0" applyNumberFormat="1" applyFont="1" applyBorder="1"/>
    <xf numFmtId="0" fontId="18" fillId="14" borderId="0" xfId="0" applyFont="1" applyFill="1" applyBorder="1" applyAlignment="1">
      <alignment horizontal="center"/>
    </xf>
    <xf numFmtId="10" fontId="6" fillId="0" borderId="6" xfId="0" applyNumberFormat="1" applyFont="1" applyFill="1" applyBorder="1"/>
    <xf numFmtId="10" fontId="20" fillId="0" borderId="6" xfId="0" applyNumberFormat="1" applyFont="1" applyFill="1" applyBorder="1"/>
    <xf numFmtId="0" fontId="6" fillId="0" borderId="26" xfId="0" quotePrefix="1" applyFont="1" applyFill="1" applyBorder="1"/>
    <xf numFmtId="0" fontId="6" fillId="0" borderId="23" xfId="0" applyFont="1" applyFill="1" applyBorder="1"/>
    <xf numFmtId="0" fontId="6" fillId="0" borderId="22" xfId="0" applyFont="1" applyFill="1" applyBorder="1"/>
    <xf numFmtId="0" fontId="6" fillId="0" borderId="27" xfId="0" applyFont="1" applyFill="1" applyBorder="1"/>
    <xf numFmtId="0" fontId="6" fillId="0" borderId="23" xfId="0" applyNumberFormat="1" applyFont="1" applyFill="1" applyBorder="1"/>
    <xf numFmtId="0" fontId="0" fillId="16" borderId="4" xfId="0" applyFill="1" applyBorder="1"/>
    <xf numFmtId="0" fontId="0" fillId="16" borderId="16" xfId="0" applyFill="1" applyBorder="1"/>
    <xf numFmtId="0" fontId="6" fillId="16" borderId="4" xfId="0" applyFont="1" applyFill="1" applyBorder="1"/>
    <xf numFmtId="0" fontId="6" fillId="16" borderId="0" xfId="0" applyFont="1" applyFill="1" applyBorder="1"/>
    <xf numFmtId="0" fontId="0" fillId="16" borderId="0" xfId="0" applyFill="1" applyBorder="1"/>
    <xf numFmtId="0" fontId="13" fillId="16" borderId="0" xfId="0" applyFont="1" applyFill="1" applyBorder="1"/>
    <xf numFmtId="0" fontId="14" fillId="16" borderId="0" xfId="0" applyFont="1" applyFill="1" applyBorder="1"/>
    <xf numFmtId="0" fontId="12" fillId="16" borderId="0" xfId="0" applyFont="1" applyFill="1" applyBorder="1"/>
    <xf numFmtId="0" fontId="15" fillId="16" borderId="0" xfId="0" applyFont="1" applyFill="1" applyBorder="1" applyAlignment="1">
      <alignment vertical="center"/>
    </xf>
    <xf numFmtId="0" fontId="0" fillId="17" borderId="4" xfId="0" applyFill="1" applyBorder="1"/>
    <xf numFmtId="0" fontId="0" fillId="17" borderId="16" xfId="0" applyFill="1" applyBorder="1"/>
    <xf numFmtId="0" fontId="6" fillId="17" borderId="4" xfId="0" applyFont="1" applyFill="1" applyBorder="1"/>
    <xf numFmtId="0" fontId="0" fillId="17" borderId="0" xfId="0" applyFill="1" applyBorder="1"/>
    <xf numFmtId="0" fontId="6" fillId="17" borderId="0" xfId="0" applyFont="1" applyFill="1" applyBorder="1"/>
    <xf numFmtId="0" fontId="13" fillId="17" borderId="0" xfId="0" applyFont="1" applyFill="1" applyBorder="1"/>
    <xf numFmtId="0" fontId="14" fillId="17" borderId="0" xfId="0" applyFont="1" applyFill="1" applyBorder="1" applyAlignment="1">
      <alignment horizontal="left"/>
    </xf>
    <xf numFmtId="0" fontId="12" fillId="17" borderId="0" xfId="0" applyFont="1" applyFill="1" applyBorder="1"/>
    <xf numFmtId="0" fontId="15" fillId="17" borderId="0" xfId="0" applyFont="1" applyFill="1" applyBorder="1" applyAlignment="1">
      <alignment vertical="center"/>
    </xf>
    <xf numFmtId="0" fontId="18" fillId="17" borderId="0" xfId="0" applyFont="1" applyFill="1" applyBorder="1" applyAlignment="1">
      <alignment horizontal="center"/>
    </xf>
    <xf numFmtId="0" fontId="11" fillId="6" borderId="13" xfId="0" applyFont="1" applyFill="1" applyBorder="1"/>
    <xf numFmtId="0" fontId="11" fillId="6" borderId="15" xfId="0" applyFont="1" applyFill="1" applyBorder="1"/>
    <xf numFmtId="0" fontId="11" fillId="12" borderId="4" xfId="0" applyFont="1" applyFill="1" applyBorder="1"/>
    <xf numFmtId="0" fontId="11" fillId="12" borderId="16" xfId="0" applyFont="1" applyFill="1" applyBorder="1"/>
    <xf numFmtId="0" fontId="11" fillId="6" borderId="4" xfId="0" applyFont="1" applyFill="1" applyBorder="1"/>
    <xf numFmtId="0" fontId="11" fillId="6" borderId="16" xfId="0" applyFont="1" applyFill="1" applyBorder="1"/>
    <xf numFmtId="0" fontId="11" fillId="12" borderId="17" xfId="0" applyFont="1" applyFill="1" applyBorder="1"/>
    <xf numFmtId="0" fontId="11" fillId="12" borderId="11" xfId="0" applyFont="1" applyFill="1" applyBorder="1"/>
    <xf numFmtId="0" fontId="13" fillId="7" borderId="12" xfId="0" applyFont="1" applyFill="1" applyBorder="1" applyAlignment="1">
      <alignment horizontal="center" vertical="center"/>
    </xf>
    <xf numFmtId="0" fontId="13" fillId="17" borderId="7" xfId="0" applyFont="1" applyFill="1" applyBorder="1"/>
    <xf numFmtId="10" fontId="13" fillId="7" borderId="5" xfId="0" applyNumberFormat="1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horizontal="center" vertical="center"/>
    </xf>
    <xf numFmtId="0" fontId="13" fillId="16" borderId="7" xfId="0" applyFont="1" applyFill="1" applyBorder="1"/>
    <xf numFmtId="0" fontId="14" fillId="6" borderId="12" xfId="0" applyFont="1" applyFill="1" applyBorder="1"/>
    <xf numFmtId="0" fontId="13" fillId="14" borderId="7" xfId="0" applyFont="1" applyFill="1" applyBorder="1"/>
    <xf numFmtId="10" fontId="13" fillId="7" borderId="5" xfId="0" applyNumberFormat="1" applyFont="1" applyFill="1" applyBorder="1" applyAlignment="1" applyProtection="1">
      <alignment horizontal="center" vertical="center"/>
    </xf>
    <xf numFmtId="0" fontId="14" fillId="15" borderId="12" xfId="0" applyFont="1" applyFill="1" applyBorder="1"/>
    <xf numFmtId="0" fontId="11" fillId="18" borderId="4" xfId="0" applyFont="1" applyFill="1" applyBorder="1"/>
    <xf numFmtId="0" fontId="11" fillId="18" borderId="16" xfId="0" applyFont="1" applyFill="1" applyBorder="1"/>
    <xf numFmtId="0" fontId="11" fillId="6" borderId="17" xfId="0" applyFont="1" applyFill="1" applyBorder="1"/>
    <xf numFmtId="0" fontId="11" fillId="6" borderId="11" xfId="0" applyFont="1" applyFill="1" applyBorder="1"/>
    <xf numFmtId="0" fontId="13" fillId="7" borderId="9" xfId="0" applyFont="1" applyFill="1" applyBorder="1"/>
    <xf numFmtId="0" fontId="13" fillId="7" borderId="3" xfId="0" applyFont="1" applyFill="1" applyBorder="1"/>
    <xf numFmtId="0" fontId="13" fillId="6" borderId="9" xfId="0" applyFont="1" applyFill="1" applyBorder="1"/>
    <xf numFmtId="0" fontId="21" fillId="19" borderId="0" xfId="0" applyFont="1" applyFill="1"/>
    <xf numFmtId="10" fontId="21" fillId="19" borderId="0" xfId="0" applyNumberFormat="1" applyFont="1" applyFill="1"/>
    <xf numFmtId="165" fontId="21" fillId="19" borderId="0" xfId="0" applyNumberFormat="1" applyFont="1" applyFill="1"/>
    <xf numFmtId="166" fontId="21" fillId="19" borderId="0" xfId="0" applyNumberFormat="1" applyFont="1" applyFill="1"/>
    <xf numFmtId="0" fontId="10" fillId="19" borderId="0" xfId="0" applyFont="1" applyFill="1" applyBorder="1" applyAlignment="1">
      <alignment vertical="center"/>
    </xf>
    <xf numFmtId="0" fontId="0" fillId="19" borderId="0" xfId="0" applyFill="1" applyBorder="1" applyAlignment="1">
      <alignment vertical="center"/>
    </xf>
    <xf numFmtId="0" fontId="0" fillId="19" borderId="0" xfId="0" applyFill="1" applyBorder="1"/>
    <xf numFmtId="0" fontId="0" fillId="19" borderId="0" xfId="0" applyFill="1"/>
    <xf numFmtId="0" fontId="0" fillId="20" borderId="0" xfId="0" applyFill="1"/>
    <xf numFmtId="10" fontId="0" fillId="20" borderId="0" xfId="0" applyNumberFormat="1" applyFill="1"/>
    <xf numFmtId="165" fontId="0" fillId="20" borderId="0" xfId="0" applyNumberFormat="1" applyFill="1"/>
    <xf numFmtId="166" fontId="8" fillId="20" borderId="0" xfId="0" applyNumberFormat="1" applyFont="1" applyFill="1"/>
    <xf numFmtId="0" fontId="7" fillId="20" borderId="0" xfId="0" applyFont="1" applyFill="1"/>
    <xf numFmtId="0" fontId="10" fillId="20" borderId="0" xfId="0" applyFont="1" applyFill="1" applyBorder="1" applyAlignment="1">
      <alignment vertical="center"/>
    </xf>
    <xf numFmtId="0" fontId="0" fillId="20" borderId="0" xfId="0" applyFill="1" applyBorder="1" applyAlignment="1">
      <alignment vertical="center"/>
    </xf>
    <xf numFmtId="0" fontId="0" fillId="20" borderId="0" xfId="0" applyFill="1" applyBorder="1"/>
    <xf numFmtId="0" fontId="14" fillId="11" borderId="0" xfId="0" applyFont="1" applyFill="1" applyBorder="1" applyAlignment="1">
      <alignment horizontal="center" vertical="center"/>
    </xf>
    <xf numFmtId="0" fontId="22" fillId="19" borderId="0" xfId="0" applyFont="1" applyFill="1" applyBorder="1" applyAlignment="1">
      <alignment horizontal="center" vertical="center"/>
    </xf>
    <xf numFmtId="0" fontId="15" fillId="20" borderId="0" xfId="0" applyFont="1" applyFill="1" applyBorder="1" applyAlignment="1">
      <alignment horizontal="center" vertical="center"/>
    </xf>
    <xf numFmtId="0" fontId="13" fillId="4" borderId="9" xfId="0" applyFont="1" applyFill="1" applyBorder="1"/>
    <xf numFmtId="0" fontId="14" fillId="4" borderId="12" xfId="0" applyFont="1" applyFill="1" applyBorder="1"/>
    <xf numFmtId="0" fontId="13" fillId="9" borderId="3" xfId="0" applyFont="1" applyFill="1" applyBorder="1"/>
    <xf numFmtId="0" fontId="14" fillId="9" borderId="1" xfId="0" applyFont="1" applyFill="1" applyBorder="1"/>
    <xf numFmtId="0" fontId="13" fillId="4" borderId="3" xfId="0" applyFont="1" applyFill="1" applyBorder="1"/>
    <xf numFmtId="0" fontId="14" fillId="4" borderId="1" xfId="0" applyFont="1" applyFill="1" applyBorder="1"/>
    <xf numFmtId="0" fontId="14" fillId="9" borderId="1" xfId="0" applyFont="1" applyFill="1" applyBorder="1" applyAlignment="1">
      <alignment horizontal="left"/>
    </xf>
    <xf numFmtId="0" fontId="6" fillId="0" borderId="21" xfId="0" quotePrefix="1" applyFont="1" applyFill="1" applyBorder="1"/>
    <xf numFmtId="0" fontId="0" fillId="0" borderId="19" xfId="0" applyBorder="1"/>
    <xf numFmtId="0" fontId="0" fillId="0" borderId="28" xfId="0" applyBorder="1"/>
    <xf numFmtId="0" fontId="17" fillId="0" borderId="0" xfId="0" applyFont="1" applyFill="1" applyBorder="1" applyAlignment="1">
      <alignment textRotation="90"/>
    </xf>
    <xf numFmtId="3" fontId="6" fillId="0" borderId="28" xfId="0" applyNumberFormat="1" applyFont="1" applyBorder="1"/>
    <xf numFmtId="0" fontId="6" fillId="0" borderId="28" xfId="0" applyFont="1" applyBorder="1"/>
    <xf numFmtId="3" fontId="0" fillId="0" borderId="0" xfId="0" applyNumberFormat="1" applyBorder="1"/>
    <xf numFmtId="0" fontId="6" fillId="11" borderId="30" xfId="0" applyFont="1" applyFill="1" applyBorder="1"/>
    <xf numFmtId="0" fontId="6" fillId="11" borderId="31" xfId="0" applyFont="1" applyFill="1" applyBorder="1"/>
    <xf numFmtId="0" fontId="6" fillId="11" borderId="32" xfId="0" applyFont="1" applyFill="1" applyBorder="1"/>
    <xf numFmtId="0" fontId="6" fillId="11" borderId="34" xfId="0" applyFont="1" applyFill="1" applyBorder="1"/>
    <xf numFmtId="0" fontId="6" fillId="11" borderId="35" xfId="0" applyFont="1" applyFill="1" applyBorder="1"/>
    <xf numFmtId="0" fontId="0" fillId="11" borderId="34" xfId="0" applyFill="1" applyBorder="1"/>
    <xf numFmtId="0" fontId="0" fillId="11" borderId="36" xfId="0" applyFill="1" applyBorder="1"/>
    <xf numFmtId="0" fontId="0" fillId="0" borderId="38" xfId="0" applyFill="1" applyBorder="1"/>
    <xf numFmtId="10" fontId="0" fillId="0" borderId="39" xfId="0" applyNumberFormat="1" applyBorder="1"/>
    <xf numFmtId="10" fontId="0" fillId="0" borderId="40" xfId="0" applyNumberFormat="1" applyBorder="1"/>
    <xf numFmtId="0" fontId="0" fillId="0" borderId="41" xfId="0" applyBorder="1"/>
    <xf numFmtId="0" fontId="6" fillId="0" borderId="43" xfId="0" applyFont="1" applyBorder="1"/>
    <xf numFmtId="10" fontId="6" fillId="0" borderId="44" xfId="0" applyNumberFormat="1" applyFont="1" applyBorder="1"/>
    <xf numFmtId="0" fontId="6" fillId="0" borderId="45" xfId="0" applyFont="1" applyBorder="1"/>
    <xf numFmtId="3" fontId="0" fillId="0" borderId="47" xfId="0" applyNumberFormat="1" applyBorder="1"/>
    <xf numFmtId="0" fontId="0" fillId="0" borderId="47" xfId="0" applyBorder="1"/>
    <xf numFmtId="0" fontId="0" fillId="0" borderId="48" xfId="0" applyBorder="1"/>
    <xf numFmtId="0" fontId="3" fillId="3" borderId="6" xfId="0" applyFont="1" applyFill="1" applyBorder="1" applyAlignment="1">
      <alignment horizontal="center"/>
    </xf>
    <xf numFmtId="0" fontId="3" fillId="6" borderId="9" xfId="0" applyFont="1" applyFill="1" applyBorder="1" applyAlignment="1">
      <alignment horizontal="center"/>
    </xf>
    <xf numFmtId="0" fontId="3" fillId="6" borderId="10" xfId="0" applyFont="1" applyFill="1" applyBorder="1" applyAlignment="1">
      <alignment horizontal="center"/>
    </xf>
    <xf numFmtId="0" fontId="3" fillId="6" borderId="12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3" fillId="4" borderId="10" xfId="0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0" fontId="3" fillId="7" borderId="9" xfId="0" applyFont="1" applyFill="1" applyBorder="1" applyAlignment="1">
      <alignment horizontal="center"/>
    </xf>
    <xf numFmtId="0" fontId="3" fillId="7" borderId="10" xfId="0" applyFont="1" applyFill="1" applyBorder="1" applyAlignment="1">
      <alignment horizontal="center"/>
    </xf>
    <xf numFmtId="0" fontId="3" fillId="7" borderId="12" xfId="0" applyFont="1" applyFill="1" applyBorder="1" applyAlignment="1">
      <alignment horizontal="center"/>
    </xf>
    <xf numFmtId="0" fontId="18" fillId="14" borderId="17" xfId="0" applyFont="1" applyFill="1" applyBorder="1" applyAlignment="1">
      <alignment horizontal="center"/>
    </xf>
    <xf numFmtId="0" fontId="18" fillId="14" borderId="18" xfId="0" applyFont="1" applyFill="1" applyBorder="1" applyAlignment="1">
      <alignment horizontal="center"/>
    </xf>
    <xf numFmtId="0" fontId="18" fillId="14" borderId="11" xfId="0" applyFont="1" applyFill="1" applyBorder="1" applyAlignment="1">
      <alignment horizontal="center"/>
    </xf>
    <xf numFmtId="0" fontId="10" fillId="14" borderId="13" xfId="0" applyFont="1" applyFill="1" applyBorder="1" applyAlignment="1">
      <alignment horizontal="center" vertical="center"/>
    </xf>
    <xf numFmtId="0" fontId="10" fillId="14" borderId="14" xfId="0" applyFont="1" applyFill="1" applyBorder="1" applyAlignment="1">
      <alignment horizontal="center" vertical="center"/>
    </xf>
    <xf numFmtId="0" fontId="10" fillId="14" borderId="15" xfId="0" applyFont="1" applyFill="1" applyBorder="1" applyAlignment="1">
      <alignment horizontal="center" vertical="center"/>
    </xf>
    <xf numFmtId="0" fontId="10" fillId="14" borderId="4" xfId="0" applyFont="1" applyFill="1" applyBorder="1" applyAlignment="1">
      <alignment horizontal="center" vertical="center"/>
    </xf>
    <xf numFmtId="0" fontId="10" fillId="14" borderId="0" xfId="0" applyFont="1" applyFill="1" applyBorder="1" applyAlignment="1">
      <alignment horizontal="center" vertical="center"/>
    </xf>
    <xf numFmtId="0" fontId="10" fillId="14" borderId="16" xfId="0" applyFont="1" applyFill="1" applyBorder="1" applyAlignment="1">
      <alignment horizontal="center" vertical="center"/>
    </xf>
    <xf numFmtId="0" fontId="16" fillId="14" borderId="0" xfId="0" applyFont="1" applyFill="1" applyBorder="1" applyAlignment="1">
      <alignment horizontal="center"/>
    </xf>
    <xf numFmtId="0" fontId="10" fillId="16" borderId="13" xfId="0" applyFont="1" applyFill="1" applyBorder="1" applyAlignment="1">
      <alignment horizontal="center" vertical="center"/>
    </xf>
    <xf numFmtId="0" fontId="10" fillId="16" borderId="14" xfId="0" applyFont="1" applyFill="1" applyBorder="1" applyAlignment="1">
      <alignment horizontal="center" vertical="center"/>
    </xf>
    <xf numFmtId="0" fontId="10" fillId="16" borderId="15" xfId="0" applyFont="1" applyFill="1" applyBorder="1" applyAlignment="1">
      <alignment horizontal="center" vertical="center"/>
    </xf>
    <xf numFmtId="0" fontId="10" fillId="16" borderId="4" xfId="0" applyFont="1" applyFill="1" applyBorder="1" applyAlignment="1">
      <alignment horizontal="center" vertical="center"/>
    </xf>
    <xf numFmtId="0" fontId="10" fillId="16" borderId="0" xfId="0" applyFont="1" applyFill="1" applyBorder="1" applyAlignment="1">
      <alignment horizontal="center" vertical="center"/>
    </xf>
    <xf numFmtId="0" fontId="10" fillId="16" borderId="16" xfId="0" applyFont="1" applyFill="1" applyBorder="1" applyAlignment="1">
      <alignment horizontal="center" vertical="center"/>
    </xf>
    <xf numFmtId="0" fontId="16" fillId="16" borderId="0" xfId="0" applyFont="1" applyFill="1" applyBorder="1" applyAlignment="1">
      <alignment horizontal="center"/>
    </xf>
    <xf numFmtId="0" fontId="18" fillId="16" borderId="17" xfId="0" applyFont="1" applyFill="1" applyBorder="1" applyAlignment="1">
      <alignment horizontal="center"/>
    </xf>
    <xf numFmtId="0" fontId="18" fillId="16" borderId="18" xfId="0" applyFont="1" applyFill="1" applyBorder="1" applyAlignment="1">
      <alignment horizontal="center"/>
    </xf>
    <xf numFmtId="0" fontId="18" fillId="16" borderId="11" xfId="0" applyFont="1" applyFill="1" applyBorder="1" applyAlignment="1">
      <alignment horizontal="center"/>
    </xf>
    <xf numFmtId="0" fontId="10" fillId="17" borderId="13" xfId="0" applyFont="1" applyFill="1" applyBorder="1" applyAlignment="1">
      <alignment horizontal="center" vertical="center"/>
    </xf>
    <xf numFmtId="0" fontId="10" fillId="17" borderId="14" xfId="0" applyFont="1" applyFill="1" applyBorder="1" applyAlignment="1">
      <alignment horizontal="center" vertical="center"/>
    </xf>
    <xf numFmtId="0" fontId="10" fillId="17" borderId="15" xfId="0" applyFont="1" applyFill="1" applyBorder="1" applyAlignment="1">
      <alignment horizontal="center" vertical="center"/>
    </xf>
    <xf numFmtId="0" fontId="10" fillId="17" borderId="4" xfId="0" applyFont="1" applyFill="1" applyBorder="1" applyAlignment="1">
      <alignment horizontal="center" vertical="center"/>
    </xf>
    <xf numFmtId="0" fontId="10" fillId="17" borderId="0" xfId="0" applyFont="1" applyFill="1" applyBorder="1" applyAlignment="1">
      <alignment horizontal="center" vertical="center"/>
    </xf>
    <xf numFmtId="0" fontId="10" fillId="17" borderId="16" xfId="0" applyFont="1" applyFill="1" applyBorder="1" applyAlignment="1">
      <alignment horizontal="center" vertical="center"/>
    </xf>
    <xf numFmtId="0" fontId="16" fillId="17" borderId="0" xfId="0" applyFont="1" applyFill="1" applyBorder="1" applyAlignment="1">
      <alignment horizontal="center"/>
    </xf>
    <xf numFmtId="0" fontId="18" fillId="17" borderId="17" xfId="0" applyFont="1" applyFill="1" applyBorder="1" applyAlignment="1">
      <alignment horizontal="center"/>
    </xf>
    <xf numFmtId="0" fontId="18" fillId="17" borderId="18" xfId="0" applyFont="1" applyFill="1" applyBorder="1" applyAlignment="1">
      <alignment horizontal="center"/>
    </xf>
    <xf numFmtId="0" fontId="18" fillId="17" borderId="11" xfId="0" applyFont="1" applyFill="1" applyBorder="1" applyAlignment="1">
      <alignment horizontal="center"/>
    </xf>
    <xf numFmtId="0" fontId="17" fillId="0" borderId="33" xfId="0" applyFont="1" applyFill="1" applyBorder="1" applyAlignment="1">
      <alignment horizontal="center" textRotation="90"/>
    </xf>
    <xf numFmtId="0" fontId="17" fillId="0" borderId="24" xfId="0" applyFont="1" applyFill="1" applyBorder="1" applyAlignment="1">
      <alignment horizontal="center" textRotation="90"/>
    </xf>
    <xf numFmtId="0" fontId="17" fillId="0" borderId="46" xfId="0" applyFont="1" applyFill="1" applyBorder="1" applyAlignment="1">
      <alignment horizontal="center" textRotation="90"/>
    </xf>
    <xf numFmtId="0" fontId="19" fillId="8" borderId="33" xfId="0" applyFont="1" applyFill="1" applyBorder="1" applyAlignment="1">
      <alignment horizontal="center" vertical="center" textRotation="90"/>
    </xf>
    <xf numFmtId="0" fontId="19" fillId="8" borderId="24" xfId="0" applyFont="1" applyFill="1" applyBorder="1" applyAlignment="1">
      <alignment horizontal="center" vertical="center" textRotation="90"/>
    </xf>
    <xf numFmtId="0" fontId="19" fillId="8" borderId="46" xfId="0" applyFont="1" applyFill="1" applyBorder="1" applyAlignment="1">
      <alignment horizontal="center" vertical="center" textRotation="90"/>
    </xf>
    <xf numFmtId="0" fontId="17" fillId="0" borderId="33" xfId="0" applyFont="1" applyFill="1" applyBorder="1" applyAlignment="1">
      <alignment horizontal="center" vertical="center" textRotation="90"/>
    </xf>
    <xf numFmtId="0" fontId="17" fillId="0" borderId="24" xfId="0" applyFont="1" applyFill="1" applyBorder="1" applyAlignment="1">
      <alignment horizontal="center" vertical="center" textRotation="90"/>
    </xf>
    <xf numFmtId="0" fontId="17" fillId="0" borderId="46" xfId="0" applyFont="1" applyFill="1" applyBorder="1" applyAlignment="1">
      <alignment horizontal="center" vertical="center" textRotation="90"/>
    </xf>
    <xf numFmtId="0" fontId="17" fillId="0" borderId="29" xfId="0" applyFont="1" applyBorder="1" applyAlignment="1">
      <alignment horizontal="center" vertical="center" textRotation="90"/>
    </xf>
    <xf numFmtId="0" fontId="17" fillId="0" borderId="37" xfId="0" applyFont="1" applyBorder="1" applyAlignment="1">
      <alignment horizontal="center" vertical="center" textRotation="90"/>
    </xf>
    <xf numFmtId="0" fontId="17" fillId="0" borderId="42" xfId="0" applyFont="1" applyBorder="1" applyAlignment="1">
      <alignment horizontal="center" vertical="center" textRotation="90"/>
    </xf>
  </cellXfs>
  <cellStyles count="1">
    <cellStyle name="Normal" xfId="0" builtinId="0"/>
  </cellStyles>
  <dxfs count="2">
    <dxf>
      <font>
        <b/>
        <i val="0"/>
        <color theme="7" tint="-0.24994659260841701"/>
      </font>
      <fill>
        <patternFill>
          <bgColor theme="6" tint="0.79998168889431442"/>
        </patternFill>
      </fill>
    </dxf>
    <dxf>
      <font>
        <b/>
        <i val="0"/>
        <color rgb="FFC00000"/>
      </font>
      <fill>
        <patternFill>
          <bgColor rgb="FFFC8C8C"/>
        </patternFill>
      </fill>
    </dxf>
  </dxfs>
  <tableStyles count="0" defaultTableStyle="TableStyleMedium2" defaultPivotStyle="PivotStyleLight16"/>
  <colors>
    <mruColors>
      <color rgb="FF003366"/>
      <color rgb="FFCCFF66"/>
      <color rgb="FFFC8C8C"/>
      <color rgb="FFFBFB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jpg"/><Relationship Id="rId13" Type="http://schemas.openxmlformats.org/officeDocument/2006/relationships/hyperlink" Target="https://www.flickr.com/photos/144152028@N08/27738842002" TargetMode="External"/><Relationship Id="rId3" Type="http://schemas.openxmlformats.org/officeDocument/2006/relationships/hyperlink" Target="https://www.flickr.com/photos/lendingmemo_com/31574507367/" TargetMode="External"/><Relationship Id="rId7" Type="http://schemas.openxmlformats.org/officeDocument/2006/relationships/hyperlink" Target="#'EDUCATION LOAN'!A1"/><Relationship Id="rId12" Type="http://schemas.openxmlformats.org/officeDocument/2006/relationships/image" Target="../media/image4.jpg"/><Relationship Id="rId2" Type="http://schemas.openxmlformats.org/officeDocument/2006/relationships/image" Target="../media/image1.jpeg"/><Relationship Id="rId1" Type="http://schemas.openxmlformats.org/officeDocument/2006/relationships/hyperlink" Target="#'PERSONAL LOAN'!A1"/><Relationship Id="rId6" Type="http://schemas.openxmlformats.org/officeDocument/2006/relationships/hyperlink" Target="https://www.flickr.com/photos/144152028@N08/27239252833" TargetMode="External"/><Relationship Id="rId11" Type="http://schemas.openxmlformats.org/officeDocument/2006/relationships/hyperlink" Target="#'CAR LOAN'!A1"/><Relationship Id="rId5" Type="http://schemas.openxmlformats.org/officeDocument/2006/relationships/image" Target="../media/image2.jpg"/><Relationship Id="rId10" Type="http://schemas.openxmlformats.org/officeDocument/2006/relationships/hyperlink" Target="https://creativecommons.org/licenses/by/3.0/" TargetMode="External"/><Relationship Id="rId4" Type="http://schemas.openxmlformats.org/officeDocument/2006/relationships/hyperlink" Target="#'HOME LOAN'!A1"/><Relationship Id="rId9" Type="http://schemas.openxmlformats.org/officeDocument/2006/relationships/hyperlink" Target="https://www.flickr.com/photos/144152028@N08/27819707396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hyperlink" Target="#LOAN!A1"/><Relationship Id="rId1" Type="http://schemas.openxmlformats.org/officeDocument/2006/relationships/hyperlink" Target="https://personalloan.paisabazaar.com/personal-loan?utm_source=organic&amp;utm_medium=learn&amp;utm_campaign=pl_newbanner&amp;lang=en" TargetMode="External"/><Relationship Id="rId4" Type="http://schemas.openxmlformats.org/officeDocument/2006/relationships/image" Target="../media/image6.sv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hyperlink" Target="#LOAN!A1"/><Relationship Id="rId1" Type="http://schemas.openxmlformats.org/officeDocument/2006/relationships/hyperlink" Target="https://www.paisabazaar.com/car-loan/" TargetMode="External"/><Relationship Id="rId4" Type="http://schemas.openxmlformats.org/officeDocument/2006/relationships/image" Target="../media/image8.sv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hyperlink" Target="#LOAN!A1"/><Relationship Id="rId1" Type="http://schemas.openxmlformats.org/officeDocument/2006/relationships/hyperlink" Target="https://www.paisabazaar.com/education-loan/" TargetMode="External"/><Relationship Id="rId4" Type="http://schemas.openxmlformats.org/officeDocument/2006/relationships/image" Target="../media/image8.sv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hyperlink" Target="#LOAN!A1"/><Relationship Id="rId1" Type="http://schemas.openxmlformats.org/officeDocument/2006/relationships/hyperlink" Target="https://www.paisabazaar.com/home-loan/" TargetMode="External"/><Relationship Id="rId4" Type="http://schemas.openxmlformats.org/officeDocument/2006/relationships/image" Target="../media/image8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466226</xdr:colOff>
      <xdr:row>9</xdr:row>
      <xdr:rowOff>88900</xdr:rowOff>
    </xdr:from>
    <xdr:to>
      <xdr:col>4</xdr:col>
      <xdr:colOff>496706</xdr:colOff>
      <xdr:row>19</xdr:row>
      <xdr:rowOff>86390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282ADE-73A0-448E-8990-4D762C015D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>
          <a:off x="466226" y="1746250"/>
          <a:ext cx="2468880" cy="1838990"/>
        </a:xfrm>
        <a:prstGeom prst="rect">
          <a:avLst/>
        </a:prstGeom>
        <a:solidFill>
          <a:srgbClr val="FFFFFF">
            <a:shade val="85000"/>
          </a:srgbClr>
        </a:solidFill>
        <a:ln w="190500" cap="sq">
          <a:solidFill>
            <a:srgbClr val="FFFFFF"/>
          </a:solidFill>
          <a:miter lim="800000"/>
        </a:ln>
        <a:effectLst>
          <a:outerShdw blurRad="65000" dist="50800" dir="12900000" kx="195000" ky="145000" algn="tl" rotWithShape="0">
            <a:srgbClr val="000000">
              <a:alpha val="30000"/>
            </a:srgbClr>
          </a:outerShdw>
        </a:effectLst>
        <a:scene3d>
          <a:camera prst="orthographicFront">
            <a:rot lat="0" lon="0" rev="360000"/>
          </a:camera>
          <a:lightRig rig="twoPt" dir="t">
            <a:rot lat="0" lon="0" rev="7200000"/>
          </a:lightRig>
        </a:scene3d>
        <a:sp3d contourW="12700">
          <a:bevelT w="25400" h="19050"/>
          <a:contourClr>
            <a:srgbClr val="969696"/>
          </a:contourClr>
        </a:sp3d>
      </xdr:spPr>
    </xdr:pic>
    <xdr:clientData/>
  </xdr:twoCellAnchor>
  <xdr:twoCellAnchor editAs="oneCell">
    <xdr:from>
      <xdr:col>14</xdr:col>
      <xdr:colOff>393700</xdr:colOff>
      <xdr:row>1</xdr:row>
      <xdr:rowOff>118249</xdr:rowOff>
    </xdr:from>
    <xdr:to>
      <xdr:col>18</xdr:col>
      <xdr:colOff>424180</xdr:colOff>
      <xdr:row>11</xdr:row>
      <xdr:rowOff>128409</xdr:rowOff>
    </xdr:to>
    <xdr:pic>
      <xdr:nvPicPr>
        <xdr:cNvPr id="12" name="Picture 1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69BDA9E-2BD0-4440-80C4-0C719CAAEC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6"/>
            </a:ext>
          </a:extLst>
        </a:blip>
        <a:stretch>
          <a:fillRect/>
        </a:stretch>
      </xdr:blipFill>
      <xdr:spPr>
        <a:xfrm>
          <a:off x="8928100" y="302399"/>
          <a:ext cx="2468880" cy="1851660"/>
        </a:xfrm>
        <a:prstGeom prst="rect">
          <a:avLst/>
        </a:prstGeom>
        <a:solidFill>
          <a:srgbClr val="FFFFFF">
            <a:shade val="85000"/>
          </a:srgbClr>
        </a:solidFill>
        <a:ln w="190500" cap="sq">
          <a:solidFill>
            <a:srgbClr val="FFFFFF"/>
          </a:solidFill>
          <a:miter lim="800000"/>
        </a:ln>
        <a:effectLst>
          <a:outerShdw blurRad="65000" dist="50800" dir="12900000" kx="195000" ky="145000" algn="tl" rotWithShape="0">
            <a:srgbClr val="000000">
              <a:alpha val="30000"/>
            </a:srgbClr>
          </a:outerShdw>
        </a:effectLst>
        <a:scene3d>
          <a:camera prst="orthographicFront">
            <a:rot lat="0" lon="0" rev="360000"/>
          </a:camera>
          <a:lightRig rig="twoPt" dir="t">
            <a:rot lat="0" lon="0" rev="7200000"/>
          </a:lightRig>
        </a:scene3d>
        <a:sp3d contourW="12700">
          <a:bevelT w="25400" h="19050"/>
          <a:contourClr>
            <a:srgbClr val="969696"/>
          </a:contourClr>
        </a:sp3d>
      </xdr:spPr>
    </xdr:pic>
    <xdr:clientData/>
  </xdr:twoCellAnchor>
  <xdr:twoCellAnchor editAs="oneCell">
    <xdr:from>
      <xdr:col>10</xdr:col>
      <xdr:colOff>190500</xdr:colOff>
      <xdr:row>9</xdr:row>
      <xdr:rowOff>133349</xdr:rowOff>
    </xdr:from>
    <xdr:to>
      <xdr:col>14</xdr:col>
      <xdr:colOff>220980</xdr:colOff>
      <xdr:row>19</xdr:row>
      <xdr:rowOff>143509</xdr:rowOff>
    </xdr:to>
    <xdr:pic>
      <xdr:nvPicPr>
        <xdr:cNvPr id="15" name="Picture 1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779A44B-EE61-444A-8968-817906A5C7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9"/>
            </a:ext>
          </a:extLst>
        </a:blip>
        <a:stretch>
          <a:fillRect/>
        </a:stretch>
      </xdr:blipFill>
      <xdr:spPr>
        <a:xfrm>
          <a:off x="6286500" y="1790699"/>
          <a:ext cx="2468880" cy="1851660"/>
        </a:xfrm>
        <a:prstGeom prst="rect">
          <a:avLst/>
        </a:prstGeom>
        <a:solidFill>
          <a:srgbClr val="FFFFFF">
            <a:shade val="85000"/>
          </a:srgbClr>
        </a:solidFill>
        <a:ln w="190500" cap="sq">
          <a:solidFill>
            <a:srgbClr val="FFFFFF"/>
          </a:solidFill>
          <a:miter lim="800000"/>
        </a:ln>
        <a:effectLst>
          <a:outerShdw blurRad="65000" dist="50800" dir="12900000" kx="195000" ky="145000" algn="tl" rotWithShape="0">
            <a:srgbClr val="000000">
              <a:alpha val="30000"/>
            </a:srgbClr>
          </a:outerShdw>
        </a:effectLst>
        <a:scene3d>
          <a:camera prst="orthographicFront">
            <a:rot lat="0" lon="0" rev="360000"/>
          </a:camera>
          <a:lightRig rig="twoPt" dir="t">
            <a:rot lat="0" lon="0" rev="7200000"/>
          </a:lightRig>
        </a:scene3d>
        <a:sp3d contourW="12700">
          <a:bevelT w="25400" h="19050"/>
          <a:contourClr>
            <a:srgbClr val="969696"/>
          </a:contourClr>
        </a:sp3d>
      </xdr:spPr>
    </xdr:pic>
    <xdr:clientData/>
  </xdr:twoCellAnchor>
  <xdr:oneCellAnchor>
    <xdr:from>
      <xdr:col>9</xdr:col>
      <xdr:colOff>0</xdr:colOff>
      <xdr:row>57</xdr:row>
      <xdr:rowOff>73025</xdr:rowOff>
    </xdr:from>
    <xdr:ext cx="4762500" cy="233205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6E9BA0AD-9002-4360-BDB1-E1CD15FDA917}"/>
            </a:ext>
          </a:extLst>
        </xdr:cNvPr>
        <xdr:cNvSpPr txBox="1"/>
      </xdr:nvSpPr>
      <xdr:spPr>
        <a:xfrm>
          <a:off x="5486400" y="10569575"/>
          <a:ext cx="4762500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IN" sz="900">
              <a:hlinkClick xmlns:r="http://schemas.openxmlformats.org/officeDocument/2006/relationships" r:id="rId9" tooltip="https://www.flickr.com/photos/144152028@N08/27819707396"/>
            </a:rPr>
            <a:t>This Photo</a:t>
          </a:r>
          <a:r>
            <a:rPr lang="en-IN" sz="900"/>
            <a:t> by Unknown Author is licensed under </a:t>
          </a:r>
          <a:r>
            <a:rPr lang="en-IN" sz="900">
              <a:hlinkClick xmlns:r="http://schemas.openxmlformats.org/officeDocument/2006/relationships" r:id="rId10" tooltip="https://creativecommons.org/licenses/by/3.0/"/>
            </a:rPr>
            <a:t>CC BY</a:t>
          </a:r>
          <a:endParaRPr lang="en-IN" sz="900"/>
        </a:p>
      </xdr:txBody>
    </xdr:sp>
    <xdr:clientData/>
  </xdr:oneCellAnchor>
  <xdr:twoCellAnchor editAs="oneCell">
    <xdr:from>
      <xdr:col>5</xdr:col>
      <xdr:colOff>247649</xdr:colOff>
      <xdr:row>2</xdr:row>
      <xdr:rowOff>31751</xdr:rowOff>
    </xdr:from>
    <xdr:to>
      <xdr:col>9</xdr:col>
      <xdr:colOff>278129</xdr:colOff>
      <xdr:row>12</xdr:row>
      <xdr:rowOff>45626</xdr:rowOff>
    </xdr:to>
    <xdr:pic>
      <xdr:nvPicPr>
        <xdr:cNvPr id="18" name="Picture 17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E143133F-DA76-4CF9-AF45-80BE64DF97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13"/>
            </a:ext>
          </a:extLst>
        </a:blip>
        <a:stretch>
          <a:fillRect/>
        </a:stretch>
      </xdr:blipFill>
      <xdr:spPr>
        <a:xfrm>
          <a:off x="3295649" y="400051"/>
          <a:ext cx="2468880" cy="1855375"/>
        </a:xfrm>
        <a:prstGeom prst="rect">
          <a:avLst/>
        </a:prstGeom>
        <a:solidFill>
          <a:srgbClr val="FFFFFF">
            <a:shade val="85000"/>
          </a:srgbClr>
        </a:solidFill>
        <a:ln w="190500" cap="sq">
          <a:solidFill>
            <a:srgbClr val="FFFFFF"/>
          </a:solidFill>
          <a:miter lim="800000"/>
        </a:ln>
        <a:effectLst>
          <a:outerShdw blurRad="65000" dist="50800" dir="12900000" kx="195000" ky="145000" algn="tl" rotWithShape="0">
            <a:srgbClr val="000000">
              <a:alpha val="30000"/>
            </a:srgbClr>
          </a:outerShdw>
        </a:effectLst>
        <a:scene3d>
          <a:camera prst="orthographicFront">
            <a:rot lat="0" lon="0" rev="360000"/>
          </a:camera>
          <a:lightRig rig="twoPt" dir="t">
            <a:rot lat="0" lon="0" rev="7200000"/>
          </a:lightRig>
        </a:scene3d>
        <a:sp3d contourW="12700">
          <a:bevelT w="25400" h="19050"/>
          <a:contourClr>
            <a:srgbClr val="969696"/>
          </a:contourClr>
        </a:sp3d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815622</xdr:colOff>
      <xdr:row>22</xdr:row>
      <xdr:rowOff>118535</xdr:rowOff>
    </xdr:from>
    <xdr:to>
      <xdr:col>6</xdr:col>
      <xdr:colOff>167922</xdr:colOff>
      <xdr:row>23</xdr:row>
      <xdr:rowOff>156635</xdr:rowOff>
    </xdr:to>
    <xdr:sp macro="" textlink="">
      <xdr:nvSpPr>
        <xdr:cNvPr id="2" name="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6BA4C7-FC05-42B2-A424-E5448CB70603}"/>
            </a:ext>
          </a:extLst>
        </xdr:cNvPr>
        <xdr:cNvSpPr/>
      </xdr:nvSpPr>
      <xdr:spPr>
        <a:xfrm>
          <a:off x="2826455" y="4965702"/>
          <a:ext cx="6520745" cy="299155"/>
        </a:xfrm>
        <a:prstGeom prst="rect">
          <a:avLst/>
        </a:prstGeom>
        <a:solidFill>
          <a:schemeClr val="accent6">
            <a:lumMod val="50000"/>
          </a:schemeClr>
        </a:solidFill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N" sz="1800" b="1">
              <a:latin typeface="Maiandra GD" panose="020E0502030308020204" pitchFamily="34" charset="0"/>
            </a:rPr>
            <a:t>CLICK HERE TO APPLY</a:t>
          </a:r>
        </a:p>
      </xdr:txBody>
    </xdr:sp>
    <xdr:clientData/>
  </xdr:twoCellAnchor>
  <xdr:twoCellAnchor editAs="oneCell">
    <xdr:from>
      <xdr:col>7</xdr:col>
      <xdr:colOff>28225</xdr:colOff>
      <xdr:row>0</xdr:row>
      <xdr:rowOff>0</xdr:rowOff>
    </xdr:from>
    <xdr:to>
      <xdr:col>7</xdr:col>
      <xdr:colOff>620889</xdr:colOff>
      <xdr:row>3</xdr:row>
      <xdr:rowOff>42331</xdr:rowOff>
    </xdr:to>
    <xdr:pic>
      <xdr:nvPicPr>
        <xdr:cNvPr id="4" name="Graphic 3" descr="Home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C08B65-8346-4DAB-854E-BDFC642444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10152947" y="0"/>
          <a:ext cx="592664" cy="5926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815622</xdr:colOff>
      <xdr:row>23</xdr:row>
      <xdr:rowOff>118535</xdr:rowOff>
    </xdr:from>
    <xdr:to>
      <xdr:col>6</xdr:col>
      <xdr:colOff>167922</xdr:colOff>
      <xdr:row>24</xdr:row>
      <xdr:rowOff>156635</xdr:rowOff>
    </xdr:to>
    <xdr:sp macro="" textlink="">
      <xdr:nvSpPr>
        <xdr:cNvPr id="2" name="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863119-64C1-40FC-8E47-A175F2B8E469}"/>
            </a:ext>
          </a:extLst>
        </xdr:cNvPr>
        <xdr:cNvSpPr/>
      </xdr:nvSpPr>
      <xdr:spPr>
        <a:xfrm>
          <a:off x="2815872" y="4976285"/>
          <a:ext cx="6521450" cy="298450"/>
        </a:xfrm>
        <a:prstGeom prst="rect">
          <a:avLst/>
        </a:prstGeom>
        <a:gradFill flip="none" rotWithShape="1">
          <a:gsLst>
            <a:gs pos="0">
              <a:schemeClr val="accent4">
                <a:lumMod val="75000"/>
                <a:shade val="30000"/>
                <a:satMod val="115000"/>
              </a:schemeClr>
            </a:gs>
            <a:gs pos="50000">
              <a:schemeClr val="accent4">
                <a:lumMod val="75000"/>
                <a:shade val="67500"/>
                <a:satMod val="115000"/>
              </a:schemeClr>
            </a:gs>
            <a:gs pos="100000">
              <a:schemeClr val="accent4">
                <a:lumMod val="75000"/>
                <a:shade val="100000"/>
                <a:satMod val="115000"/>
              </a:schemeClr>
            </a:gs>
          </a:gsLst>
          <a:path path="circle">
            <a:fillToRect l="50000" t="50000" r="50000" b="50000"/>
          </a:path>
          <a:tileRect/>
        </a:gradFill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N" sz="1800" b="1">
              <a:latin typeface="Maiandra GD" panose="020E0502030308020204" pitchFamily="34" charset="0"/>
            </a:rPr>
            <a:t>CLICK HERE TO APPLY</a:t>
          </a:r>
        </a:p>
      </xdr:txBody>
    </xdr:sp>
    <xdr:clientData/>
  </xdr:twoCellAnchor>
  <xdr:twoCellAnchor editAs="oneCell">
    <xdr:from>
      <xdr:col>7</xdr:col>
      <xdr:colOff>28222</xdr:colOff>
      <xdr:row>0</xdr:row>
      <xdr:rowOff>0</xdr:rowOff>
    </xdr:from>
    <xdr:to>
      <xdr:col>7</xdr:col>
      <xdr:colOff>620886</xdr:colOff>
      <xdr:row>3</xdr:row>
      <xdr:rowOff>42331</xdr:rowOff>
    </xdr:to>
    <xdr:pic>
      <xdr:nvPicPr>
        <xdr:cNvPr id="7" name="Graphic 6" descr="Home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31C44C-E9A1-49E5-89D0-6E45359C3C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11274778" y="0"/>
          <a:ext cx="592664" cy="59266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815622</xdr:colOff>
      <xdr:row>29</xdr:row>
      <xdr:rowOff>118535</xdr:rowOff>
    </xdr:from>
    <xdr:to>
      <xdr:col>6</xdr:col>
      <xdr:colOff>167922</xdr:colOff>
      <xdr:row>30</xdr:row>
      <xdr:rowOff>156635</xdr:rowOff>
    </xdr:to>
    <xdr:sp macro="" textlink="">
      <xdr:nvSpPr>
        <xdr:cNvPr id="2" name="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F253A4-ABB8-42E1-B14D-C4697C552942}"/>
            </a:ext>
          </a:extLst>
        </xdr:cNvPr>
        <xdr:cNvSpPr/>
      </xdr:nvSpPr>
      <xdr:spPr>
        <a:xfrm>
          <a:off x="2815872" y="5236635"/>
          <a:ext cx="7645400" cy="298450"/>
        </a:xfrm>
        <a:prstGeom prst="rect">
          <a:avLst/>
        </a:prstGeom>
        <a:solidFill>
          <a:schemeClr val="accent6">
            <a:lumMod val="50000"/>
          </a:schemeClr>
        </a:solidFill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N" sz="1800" b="1">
              <a:latin typeface="Maiandra GD" panose="020E0502030308020204" pitchFamily="34" charset="0"/>
            </a:rPr>
            <a:t>CLICK HERE TO APPLY</a:t>
          </a:r>
        </a:p>
      </xdr:txBody>
    </xdr:sp>
    <xdr:clientData/>
  </xdr:twoCellAnchor>
  <xdr:twoCellAnchor editAs="oneCell">
    <xdr:from>
      <xdr:col>7</xdr:col>
      <xdr:colOff>28222</xdr:colOff>
      <xdr:row>0</xdr:row>
      <xdr:rowOff>0</xdr:rowOff>
    </xdr:from>
    <xdr:to>
      <xdr:col>7</xdr:col>
      <xdr:colOff>620886</xdr:colOff>
      <xdr:row>3</xdr:row>
      <xdr:rowOff>42331</xdr:rowOff>
    </xdr:to>
    <xdr:pic>
      <xdr:nvPicPr>
        <xdr:cNvPr id="3" name="Graphic 2" descr="Home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B90968-9A5C-49B9-A0B9-E4497E9D0A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11267722" y="0"/>
          <a:ext cx="592664" cy="59478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815622</xdr:colOff>
      <xdr:row>23</xdr:row>
      <xdr:rowOff>118535</xdr:rowOff>
    </xdr:from>
    <xdr:to>
      <xdr:col>6</xdr:col>
      <xdr:colOff>167922</xdr:colOff>
      <xdr:row>24</xdr:row>
      <xdr:rowOff>156635</xdr:rowOff>
    </xdr:to>
    <xdr:sp macro="" textlink="">
      <xdr:nvSpPr>
        <xdr:cNvPr id="2" name="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9B4765-063E-4E15-A36F-4FE571E2B5BF}"/>
            </a:ext>
          </a:extLst>
        </xdr:cNvPr>
        <xdr:cNvSpPr/>
      </xdr:nvSpPr>
      <xdr:spPr>
        <a:xfrm>
          <a:off x="2815872" y="5236635"/>
          <a:ext cx="7645400" cy="298450"/>
        </a:xfrm>
        <a:prstGeom prst="rect">
          <a:avLst/>
        </a:prstGeom>
        <a:solidFill>
          <a:schemeClr val="accent6">
            <a:lumMod val="50000"/>
          </a:schemeClr>
        </a:solidFill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N" sz="1800" b="1">
              <a:latin typeface="Maiandra GD" panose="020E0502030308020204" pitchFamily="34" charset="0"/>
            </a:rPr>
            <a:t>CLICK HERE TO APPLY</a:t>
          </a:r>
        </a:p>
      </xdr:txBody>
    </xdr:sp>
    <xdr:clientData/>
  </xdr:twoCellAnchor>
  <xdr:twoCellAnchor editAs="oneCell">
    <xdr:from>
      <xdr:col>7</xdr:col>
      <xdr:colOff>28222</xdr:colOff>
      <xdr:row>0</xdr:row>
      <xdr:rowOff>0</xdr:rowOff>
    </xdr:from>
    <xdr:to>
      <xdr:col>7</xdr:col>
      <xdr:colOff>620886</xdr:colOff>
      <xdr:row>3</xdr:row>
      <xdr:rowOff>42331</xdr:rowOff>
    </xdr:to>
    <xdr:pic>
      <xdr:nvPicPr>
        <xdr:cNvPr id="3" name="Graphic 2" descr="Home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8A6A7B-AD66-4563-871D-23EA0BAC57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11267722" y="0"/>
          <a:ext cx="592664" cy="59478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mmerce%20Books/CA/ICITSS/excel%20pract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btotal"/>
      <sheetName val="Data Validation"/>
      <sheetName val="Refrencing"/>
      <sheetName val="pivot table"/>
      <sheetName val="Sheet2"/>
      <sheetName val="IF Function"/>
      <sheetName val="Income Tax"/>
      <sheetName val="Consolidate 1"/>
      <sheetName val="Consolidate 2"/>
      <sheetName val="consolidate of 1 nd 2"/>
      <sheetName val="what if analysis"/>
      <sheetName val="functions"/>
      <sheetName val="charts"/>
      <sheetName val="Car_Chart1"/>
      <sheetName val="Sheet1"/>
      <sheetName val="Sheet3"/>
      <sheetName val="Sheet5"/>
    </sheetNames>
    <sheetDataSet>
      <sheetData sheetId="0"/>
      <sheetData sheetId="1">
        <row r="11">
          <cell r="D11" t="str">
            <v>N96</v>
          </cell>
          <cell r="E11" t="str">
            <v>Guru</v>
          </cell>
          <cell r="F11" t="str">
            <v>Cookie</v>
          </cell>
          <cell r="G11" t="str">
            <v>Iphone XR</v>
          </cell>
          <cell r="H11" t="str">
            <v>Note 9 Pro</v>
          </cell>
        </row>
        <row r="12">
          <cell r="D12" t="str">
            <v>N88</v>
          </cell>
          <cell r="E12" t="str">
            <v>Corby</v>
          </cell>
          <cell r="F12" t="str">
            <v>Dynamite</v>
          </cell>
          <cell r="G12" t="str">
            <v>Iphone MINI</v>
          </cell>
          <cell r="H12" t="str">
            <v>Note 10 Pro</v>
          </cell>
        </row>
        <row r="13">
          <cell r="D13" t="str">
            <v>N91</v>
          </cell>
          <cell r="E13" t="str">
            <v>XP</v>
          </cell>
          <cell r="F13" t="str">
            <v>Magic</v>
          </cell>
          <cell r="G13" t="str">
            <v>Iphone XS</v>
          </cell>
          <cell r="H13" t="str">
            <v>Note 11 Pro</v>
          </cell>
        </row>
        <row r="38">
          <cell r="H38" t="str">
            <v>CPT</v>
          </cell>
          <cell r="I38" t="str">
            <v>Foundation</v>
          </cell>
          <cell r="J38" t="str">
            <v>SEM_1</v>
          </cell>
        </row>
        <row r="39">
          <cell r="H39" t="str">
            <v>IPCC</v>
          </cell>
          <cell r="I39" t="str">
            <v>Executive</v>
          </cell>
          <cell r="J39" t="str">
            <v>SEM_2</v>
          </cell>
        </row>
        <row r="40">
          <cell r="H40" t="str">
            <v>ITT</v>
          </cell>
          <cell r="I40" t="str">
            <v>Professional</v>
          </cell>
          <cell r="J40" t="str">
            <v>SEM_3</v>
          </cell>
        </row>
        <row r="43">
          <cell r="I43" t="str">
            <v>Accounting</v>
          </cell>
          <cell r="J43" t="str">
            <v>Economics</v>
          </cell>
          <cell r="K43" t="str">
            <v>Statistics</v>
          </cell>
        </row>
        <row r="44">
          <cell r="I44" t="str">
            <v>Advance_Accounting</v>
          </cell>
          <cell r="J44" t="str">
            <v>Taxation</v>
          </cell>
          <cell r="K44" t="str">
            <v>Auditing</v>
          </cell>
        </row>
        <row r="45">
          <cell r="I45" t="str">
            <v>Module_1</v>
          </cell>
          <cell r="J45" t="str">
            <v>Module_2</v>
          </cell>
          <cell r="K45" t="str">
            <v>Project</v>
          </cell>
        </row>
        <row r="46">
          <cell r="I46" t="str">
            <v>Accounts</v>
          </cell>
          <cell r="J46" t="str">
            <v>Economics</v>
          </cell>
          <cell r="K46" t="str">
            <v>Business_Statistics</v>
          </cell>
        </row>
        <row r="47">
          <cell r="I47" t="str">
            <v>Company_Law</v>
          </cell>
          <cell r="J47" t="str">
            <v>Corporate_Accounting</v>
          </cell>
          <cell r="K47" t="str">
            <v xml:space="preserve">Financial_Management </v>
          </cell>
        </row>
        <row r="48">
          <cell r="I48" t="str">
            <v>Pro_Accounts</v>
          </cell>
          <cell r="J48" t="str">
            <v>Pro_Economics</v>
          </cell>
          <cell r="K48" t="str">
            <v>Pro_Statistics</v>
          </cell>
        </row>
        <row r="49">
          <cell r="I49" t="str">
            <v>Business_Development</v>
          </cell>
          <cell r="J49" t="str">
            <v>Business_Management</v>
          </cell>
          <cell r="K49" t="str">
            <v>Finance</v>
          </cell>
        </row>
        <row r="50">
          <cell r="I50" t="str">
            <v>Company_Law_and_Ethics</v>
          </cell>
          <cell r="J50" t="str">
            <v>Economics</v>
          </cell>
          <cell r="K50" t="str">
            <v>Strategic_Management</v>
          </cell>
        </row>
        <row r="51">
          <cell r="I51" t="str">
            <v>Macro_Economics</v>
          </cell>
          <cell r="J51" t="str">
            <v>Sales_Management</v>
          </cell>
          <cell r="K51" t="str">
            <v>Accounting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">
          <cell r="B2">
            <v>34</v>
          </cell>
          <cell r="C2">
            <v>18</v>
          </cell>
          <cell r="D2">
            <v>25</v>
          </cell>
        </row>
        <row r="3">
          <cell r="B3">
            <v>48</v>
          </cell>
          <cell r="C3">
            <v>50</v>
          </cell>
          <cell r="D3">
            <v>32</v>
          </cell>
        </row>
        <row r="4">
          <cell r="B4">
            <v>32</v>
          </cell>
          <cell r="C4">
            <v>23</v>
          </cell>
          <cell r="D4">
            <v>33</v>
          </cell>
        </row>
        <row r="5">
          <cell r="B5">
            <v>65</v>
          </cell>
          <cell r="C5">
            <v>65</v>
          </cell>
          <cell r="D5">
            <v>59</v>
          </cell>
        </row>
        <row r="6">
          <cell r="B6">
            <v>56</v>
          </cell>
          <cell r="C6">
            <v>48</v>
          </cell>
          <cell r="D6">
            <v>42</v>
          </cell>
        </row>
        <row r="7">
          <cell r="B7">
            <v>62</v>
          </cell>
          <cell r="C7">
            <v>58</v>
          </cell>
          <cell r="D7">
            <v>47</v>
          </cell>
        </row>
        <row r="8">
          <cell r="B8">
            <v>68</v>
          </cell>
          <cell r="C8">
            <v>36</v>
          </cell>
          <cell r="D8">
            <v>45</v>
          </cell>
        </row>
      </sheetData>
      <sheetData sheetId="13" refreshError="1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525" row="8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D6C6916-042C-4475-9479-87AA6691672F}">
  <we:reference id="wa104379220" version="8.0.0.0" store="en-US" storeType="OMEX"/>
  <we:alternateReferences>
    <we:reference id="wa104379220" version="8.0.0.0" store="WA104379220" storeType="OMEX"/>
  </we:alternateReferences>
  <we:properties>
    <we:property name="Office.AutoShowTaskpaneWithDocument" value="true"/>
  </we:properties>
  <we:bindings/>
  <we:snapshot xmlns:r="http://schemas.openxmlformats.org/officeDocument/2006/relationships"/>
</we:webextension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A8837-864E-450C-B073-5BD34C2A611F}">
  <dimension ref="A1:J32"/>
  <sheetViews>
    <sheetView zoomScale="50" zoomScaleNormal="50" workbookViewId="0">
      <selection activeCell="B3" sqref="B3:H7"/>
    </sheetView>
  </sheetViews>
  <sheetFormatPr defaultRowHeight="14.5"/>
  <cols>
    <col min="1" max="1" width="5.26953125" customWidth="1"/>
    <col min="2" max="2" width="21" bestFit="1" customWidth="1"/>
    <col min="3" max="4" width="17.36328125" bestFit="1" customWidth="1"/>
    <col min="5" max="5" width="17.1796875" customWidth="1"/>
    <col min="6" max="6" width="21.453125" bestFit="1" customWidth="1"/>
    <col min="7" max="8" width="21.90625" bestFit="1" customWidth="1"/>
    <col min="9" max="9" width="17.81640625" customWidth="1"/>
  </cols>
  <sheetData>
    <row r="1" spans="1:10" s="21" customFormat="1" ht="19" thickBot="1">
      <c r="A1" s="38"/>
      <c r="B1" s="39"/>
      <c r="C1" s="39"/>
      <c r="D1" s="39"/>
      <c r="E1" s="39"/>
      <c r="F1" s="39"/>
      <c r="G1" s="39"/>
      <c r="H1" s="39"/>
      <c r="I1" s="39"/>
      <c r="J1" s="40"/>
    </row>
    <row r="2" spans="1:10" s="21" customFormat="1" ht="22.5">
      <c r="A2" s="41"/>
      <c r="B2" s="193" t="s">
        <v>32</v>
      </c>
      <c r="C2" s="194"/>
      <c r="D2" s="194"/>
      <c r="E2" s="194"/>
      <c r="F2" s="194"/>
      <c r="G2" s="194"/>
      <c r="H2" s="194"/>
      <c r="I2" s="195"/>
      <c r="J2" s="42"/>
    </row>
    <row r="3" spans="1:10" s="21" customFormat="1" ht="22.5">
      <c r="A3" s="41"/>
      <c r="B3" s="9" t="s">
        <v>31</v>
      </c>
      <c r="C3" s="7" t="s">
        <v>30</v>
      </c>
      <c r="D3" s="7" t="s">
        <v>29</v>
      </c>
      <c r="E3" s="7" t="s">
        <v>28</v>
      </c>
      <c r="F3" s="192" t="s">
        <v>27</v>
      </c>
      <c r="G3" s="192"/>
      <c r="H3" s="192"/>
      <c r="I3" s="11" t="s">
        <v>36</v>
      </c>
      <c r="J3" s="42"/>
    </row>
    <row r="4" spans="1:10" s="21" customFormat="1" ht="22.5">
      <c r="A4" s="41"/>
      <c r="B4" s="3" t="s">
        <v>26</v>
      </c>
      <c r="C4" s="4">
        <v>34000</v>
      </c>
      <c r="D4" s="4">
        <v>18000</v>
      </c>
      <c r="E4" s="4">
        <v>25000</v>
      </c>
      <c r="F4" s="8">
        <f t="shared" ref="F4" si="0">SUM(C4:E4)</f>
        <v>77000</v>
      </c>
      <c r="G4" s="8">
        <f t="shared" ref="G4" si="1">SUM(D4:F4)</f>
        <v>120000</v>
      </c>
      <c r="H4" s="8">
        <f t="shared" ref="H4" si="2">SUM(E4:G4)</f>
        <v>222000</v>
      </c>
      <c r="I4" s="52" t="s">
        <v>37</v>
      </c>
      <c r="J4" s="42"/>
    </row>
    <row r="5" spans="1:10" s="21" customFormat="1" ht="22.5">
      <c r="A5" s="41"/>
      <c r="B5" s="3" t="s">
        <v>25</v>
      </c>
      <c r="C5" s="4">
        <v>48000</v>
      </c>
      <c r="D5" s="4">
        <v>5000</v>
      </c>
      <c r="E5" s="4">
        <v>3200</v>
      </c>
      <c r="F5" s="8">
        <f t="shared" ref="F5:F8" si="3">SUM(C5:E5)</f>
        <v>56200</v>
      </c>
      <c r="G5" s="8">
        <f t="shared" ref="G5:G8" si="4">SUM(D5:F5)</f>
        <v>64400</v>
      </c>
      <c r="H5" s="8">
        <f t="shared" ref="H5:H8" si="5">SUM(E5:G5)</f>
        <v>123800</v>
      </c>
      <c r="I5" s="52" t="s">
        <v>38</v>
      </c>
      <c r="J5" s="42"/>
    </row>
    <row r="6" spans="1:10" s="21" customFormat="1" ht="22.5">
      <c r="A6" s="41"/>
      <c r="B6" s="3" t="s">
        <v>24</v>
      </c>
      <c r="C6" s="4">
        <v>3200</v>
      </c>
      <c r="D6" s="4">
        <v>2300</v>
      </c>
      <c r="E6" s="4">
        <v>3300</v>
      </c>
      <c r="F6" s="8">
        <f t="shared" si="3"/>
        <v>8800</v>
      </c>
      <c r="G6" s="8">
        <f t="shared" si="4"/>
        <v>14400</v>
      </c>
      <c r="H6" s="8">
        <f t="shared" si="5"/>
        <v>26500</v>
      </c>
      <c r="I6" s="52" t="s">
        <v>39</v>
      </c>
      <c r="J6" s="42"/>
    </row>
    <row r="7" spans="1:10" s="21" customFormat="1" ht="22.5">
      <c r="A7" s="41"/>
      <c r="B7" s="3" t="s">
        <v>23</v>
      </c>
      <c r="C7" s="4">
        <v>65000</v>
      </c>
      <c r="D7" s="4">
        <v>6000</v>
      </c>
      <c r="E7" s="4">
        <v>5900</v>
      </c>
      <c r="F7" s="8">
        <f t="shared" si="3"/>
        <v>76900</v>
      </c>
      <c r="G7" s="8">
        <f t="shared" si="4"/>
        <v>88800</v>
      </c>
      <c r="H7" s="8">
        <f t="shared" si="5"/>
        <v>171600</v>
      </c>
      <c r="I7" s="52" t="s">
        <v>40</v>
      </c>
      <c r="J7" s="42"/>
    </row>
    <row r="8" spans="1:10" s="21" customFormat="1" ht="23" thickBot="1">
      <c r="A8" s="41"/>
      <c r="B8" s="5" t="s">
        <v>22</v>
      </c>
      <c r="C8" s="6">
        <v>56000</v>
      </c>
      <c r="D8" s="6">
        <v>48000</v>
      </c>
      <c r="E8" s="6">
        <v>4200</v>
      </c>
      <c r="F8" s="10">
        <f t="shared" si="3"/>
        <v>108200</v>
      </c>
      <c r="G8" s="10">
        <f t="shared" si="4"/>
        <v>160400</v>
      </c>
      <c r="H8" s="10">
        <f t="shared" si="5"/>
        <v>272800</v>
      </c>
      <c r="I8" s="53" t="s">
        <v>41</v>
      </c>
      <c r="J8" s="42"/>
    </row>
    <row r="9" spans="1:10" s="21" customFormat="1" ht="22.5">
      <c r="A9" s="41"/>
      <c r="B9" s="43"/>
      <c r="C9" s="43"/>
      <c r="D9" s="43"/>
      <c r="E9" s="43"/>
      <c r="F9" s="43"/>
      <c r="G9" s="43"/>
      <c r="H9" s="43"/>
      <c r="I9" s="44"/>
      <c r="J9" s="42"/>
    </row>
    <row r="10" spans="1:10" s="21" customFormat="1" ht="19" thickBot="1">
      <c r="A10" s="41"/>
      <c r="B10" s="44"/>
      <c r="C10" s="44"/>
      <c r="D10" s="44"/>
      <c r="E10" s="44"/>
      <c r="F10" s="44"/>
      <c r="G10" s="44"/>
      <c r="H10" s="44"/>
      <c r="I10" s="44"/>
      <c r="J10" s="42"/>
    </row>
    <row r="11" spans="1:10" s="21" customFormat="1" ht="22.5">
      <c r="A11" s="41"/>
      <c r="B11" s="196" t="s">
        <v>21</v>
      </c>
      <c r="C11" s="197"/>
      <c r="D11" s="197"/>
      <c r="E11" s="197"/>
      <c r="F11" s="197"/>
      <c r="G11" s="197"/>
      <c r="H11" s="197"/>
      <c r="I11" s="198"/>
      <c r="J11" s="42"/>
    </row>
    <row r="12" spans="1:10" s="21" customFormat="1" ht="22.5">
      <c r="A12" s="41"/>
      <c r="B12" s="54" t="s">
        <v>20</v>
      </c>
      <c r="C12" s="12" t="s">
        <v>19</v>
      </c>
      <c r="D12" s="12" t="s">
        <v>18</v>
      </c>
      <c r="E12" s="12" t="s">
        <v>17</v>
      </c>
      <c r="F12" s="12" t="s">
        <v>16</v>
      </c>
      <c r="G12" s="12" t="s">
        <v>15</v>
      </c>
      <c r="H12" s="12" t="s">
        <v>14</v>
      </c>
      <c r="I12" s="11" t="s">
        <v>36</v>
      </c>
      <c r="J12" s="42"/>
    </row>
    <row r="13" spans="1:10" s="21" customFormat="1" ht="22.5">
      <c r="A13" s="41"/>
      <c r="B13" s="15" t="s">
        <v>34</v>
      </c>
      <c r="C13" s="13">
        <v>24000</v>
      </c>
      <c r="D13" s="13">
        <v>34000</v>
      </c>
      <c r="E13" s="13">
        <v>44000</v>
      </c>
      <c r="F13" s="14">
        <f t="shared" ref="F13:H17" si="6">C13*$C$19</f>
        <v>2400</v>
      </c>
      <c r="G13" s="14">
        <f t="shared" si="6"/>
        <v>3400</v>
      </c>
      <c r="H13" s="14">
        <f t="shared" si="6"/>
        <v>4400</v>
      </c>
      <c r="I13" s="16" t="s">
        <v>42</v>
      </c>
      <c r="J13" s="42"/>
    </row>
    <row r="14" spans="1:10" s="21" customFormat="1" ht="22.5">
      <c r="A14" s="41"/>
      <c r="B14" s="15" t="s">
        <v>33</v>
      </c>
      <c r="C14" s="13">
        <v>21890</v>
      </c>
      <c r="D14" s="13">
        <v>23000</v>
      </c>
      <c r="E14" s="13">
        <v>24110</v>
      </c>
      <c r="F14" s="14">
        <f t="shared" si="6"/>
        <v>2189</v>
      </c>
      <c r="G14" s="14">
        <f t="shared" si="6"/>
        <v>2300</v>
      </c>
      <c r="H14" s="14">
        <f t="shared" si="6"/>
        <v>2411</v>
      </c>
      <c r="I14" s="16" t="s">
        <v>43</v>
      </c>
      <c r="J14" s="42"/>
    </row>
    <row r="15" spans="1:10" s="21" customFormat="1" ht="22.5">
      <c r="A15" s="41"/>
      <c r="B15" s="15" t="s">
        <v>13</v>
      </c>
      <c r="C15" s="13">
        <v>52770</v>
      </c>
      <c r="D15" s="13">
        <v>32000</v>
      </c>
      <c r="E15" s="13">
        <v>11230</v>
      </c>
      <c r="F15" s="14">
        <f t="shared" si="6"/>
        <v>5277</v>
      </c>
      <c r="G15" s="14">
        <f t="shared" si="6"/>
        <v>3200</v>
      </c>
      <c r="H15" s="14">
        <f t="shared" si="6"/>
        <v>1123</v>
      </c>
      <c r="I15" s="16" t="s">
        <v>44</v>
      </c>
      <c r="J15" s="42"/>
    </row>
    <row r="16" spans="1:10" s="21" customFormat="1" ht="22.5">
      <c r="A16" s="41"/>
      <c r="B16" s="15" t="s">
        <v>12</v>
      </c>
      <c r="C16" s="13">
        <v>23000</v>
      </c>
      <c r="D16" s="13">
        <v>38920</v>
      </c>
      <c r="E16" s="13">
        <v>54840</v>
      </c>
      <c r="F16" s="14">
        <f t="shared" si="6"/>
        <v>2300</v>
      </c>
      <c r="G16" s="14">
        <f t="shared" si="6"/>
        <v>3892</v>
      </c>
      <c r="H16" s="14">
        <f t="shared" si="6"/>
        <v>5484</v>
      </c>
      <c r="I16" s="16" t="s">
        <v>45</v>
      </c>
      <c r="J16" s="42"/>
    </row>
    <row r="17" spans="1:10" s="21" customFormat="1" ht="23" thickBot="1">
      <c r="A17" s="41"/>
      <c r="B17" s="17" t="s">
        <v>35</v>
      </c>
      <c r="C17" s="18">
        <v>24200</v>
      </c>
      <c r="D17" s="18">
        <v>36970</v>
      </c>
      <c r="E17" s="18">
        <v>49740</v>
      </c>
      <c r="F17" s="19">
        <f t="shared" si="6"/>
        <v>2420</v>
      </c>
      <c r="G17" s="19">
        <f t="shared" si="6"/>
        <v>3697</v>
      </c>
      <c r="H17" s="19">
        <f t="shared" si="6"/>
        <v>4974</v>
      </c>
      <c r="I17" s="20" t="s">
        <v>46</v>
      </c>
      <c r="J17" s="42"/>
    </row>
    <row r="18" spans="1:10" s="21" customFormat="1" ht="19" thickBot="1">
      <c r="A18" s="41"/>
      <c r="B18" s="35"/>
      <c r="C18" s="44"/>
      <c r="D18" s="44"/>
      <c r="E18" s="44"/>
      <c r="F18" s="44"/>
      <c r="G18" s="44"/>
      <c r="H18" s="44"/>
      <c r="I18" s="44"/>
      <c r="J18" s="42"/>
    </row>
    <row r="19" spans="1:10" s="21" customFormat="1" ht="23.5" thickTop="1" thickBot="1">
      <c r="A19" s="41"/>
      <c r="B19" s="1" t="s">
        <v>11</v>
      </c>
      <c r="C19" s="2">
        <v>0.1</v>
      </c>
      <c r="D19" s="44"/>
      <c r="E19" s="44"/>
      <c r="F19" s="44"/>
      <c r="G19" s="44"/>
      <c r="H19" s="44"/>
      <c r="I19" s="44"/>
      <c r="J19" s="42"/>
    </row>
    <row r="20" spans="1:10" s="21" customFormat="1" ht="23" thickTop="1">
      <c r="A20" s="41"/>
      <c r="B20" s="45"/>
      <c r="C20" s="46"/>
      <c r="D20" s="44"/>
      <c r="E20" s="44"/>
      <c r="F20" s="44"/>
      <c r="G20" s="44"/>
      <c r="H20" s="44"/>
      <c r="I20" s="44"/>
      <c r="J20" s="42"/>
    </row>
    <row r="21" spans="1:10" s="21" customFormat="1" ht="19" thickBot="1">
      <c r="A21" s="41"/>
      <c r="B21" s="44"/>
      <c r="C21" s="44"/>
      <c r="D21" s="44"/>
      <c r="E21" s="44"/>
      <c r="F21" s="44"/>
      <c r="G21" s="44"/>
      <c r="H21" s="44"/>
      <c r="I21" s="44"/>
      <c r="J21" s="42"/>
    </row>
    <row r="22" spans="1:10" s="21" customFormat="1" ht="22.5">
      <c r="A22" s="41"/>
      <c r="B22" s="199" t="s">
        <v>10</v>
      </c>
      <c r="C22" s="200"/>
      <c r="D22" s="200"/>
      <c r="E22" s="200"/>
      <c r="F22" s="200"/>
      <c r="G22" s="201"/>
      <c r="H22" s="47"/>
      <c r="I22" s="44"/>
      <c r="J22" s="42"/>
    </row>
    <row r="23" spans="1:10" s="21" customFormat="1" ht="22.5">
      <c r="A23" s="41"/>
      <c r="B23" s="22" t="s">
        <v>9</v>
      </c>
      <c r="C23" s="23" t="s">
        <v>8</v>
      </c>
      <c r="D23" s="23" t="s">
        <v>2</v>
      </c>
      <c r="E23" s="23" t="s">
        <v>1</v>
      </c>
      <c r="F23" s="23" t="s">
        <v>0</v>
      </c>
      <c r="G23" s="24" t="s">
        <v>36</v>
      </c>
      <c r="H23" s="43"/>
      <c r="I23" s="44"/>
      <c r="J23" s="42"/>
    </row>
    <row r="24" spans="1:10" s="21" customFormat="1" ht="22.5">
      <c r="A24" s="41"/>
      <c r="B24" s="3" t="s">
        <v>7</v>
      </c>
      <c r="C24" s="4">
        <v>1399</v>
      </c>
      <c r="D24" s="25">
        <f t="shared" ref="D24:F28" si="7">$C24*B$31</f>
        <v>69.95</v>
      </c>
      <c r="E24" s="25">
        <f t="shared" si="7"/>
        <v>83.94</v>
      </c>
      <c r="F24" s="25">
        <f t="shared" si="7"/>
        <v>55.96</v>
      </c>
      <c r="G24" s="26" t="s">
        <v>47</v>
      </c>
      <c r="H24" s="43"/>
      <c r="I24" s="44"/>
      <c r="J24" s="42"/>
    </row>
    <row r="25" spans="1:10" s="21" customFormat="1" ht="22.5">
      <c r="A25" s="41"/>
      <c r="B25" s="3" t="s">
        <v>6</v>
      </c>
      <c r="C25" s="4">
        <v>600</v>
      </c>
      <c r="D25" s="25">
        <f t="shared" si="7"/>
        <v>30</v>
      </c>
      <c r="E25" s="25">
        <f t="shared" si="7"/>
        <v>36</v>
      </c>
      <c r="F25" s="25">
        <f t="shared" si="7"/>
        <v>24</v>
      </c>
      <c r="G25" s="26" t="s">
        <v>48</v>
      </c>
      <c r="H25" s="43"/>
      <c r="I25" s="44"/>
      <c r="J25" s="42"/>
    </row>
    <row r="26" spans="1:10" s="21" customFormat="1" ht="22.5">
      <c r="A26" s="41"/>
      <c r="B26" s="3" t="s">
        <v>5</v>
      </c>
      <c r="C26" s="4">
        <v>900</v>
      </c>
      <c r="D26" s="25">
        <f t="shared" si="7"/>
        <v>45</v>
      </c>
      <c r="E26" s="25">
        <f t="shared" si="7"/>
        <v>54</v>
      </c>
      <c r="F26" s="25">
        <f t="shared" si="7"/>
        <v>36</v>
      </c>
      <c r="G26" s="26" t="s">
        <v>49</v>
      </c>
      <c r="H26" s="43"/>
      <c r="I26" s="44"/>
      <c r="J26" s="42"/>
    </row>
    <row r="27" spans="1:10" s="21" customFormat="1" ht="22.5">
      <c r="A27" s="41"/>
      <c r="B27" s="3" t="s">
        <v>4</v>
      </c>
      <c r="C27" s="4">
        <v>1999</v>
      </c>
      <c r="D27" s="25">
        <f t="shared" si="7"/>
        <v>99.95</v>
      </c>
      <c r="E27" s="25">
        <f t="shared" si="7"/>
        <v>119.94</v>
      </c>
      <c r="F27" s="25">
        <f t="shared" si="7"/>
        <v>79.960000000000008</v>
      </c>
      <c r="G27" s="26" t="s">
        <v>50</v>
      </c>
      <c r="H27" s="43"/>
      <c r="I27" s="44"/>
      <c r="J27" s="42"/>
    </row>
    <row r="28" spans="1:10" s="21" customFormat="1" ht="23" thickBot="1">
      <c r="A28" s="41"/>
      <c r="B28" s="5" t="s">
        <v>3</v>
      </c>
      <c r="C28" s="6">
        <v>1000</v>
      </c>
      <c r="D28" s="27">
        <f t="shared" si="7"/>
        <v>50</v>
      </c>
      <c r="E28" s="27">
        <f t="shared" si="7"/>
        <v>60</v>
      </c>
      <c r="F28" s="27">
        <f t="shared" si="7"/>
        <v>40</v>
      </c>
      <c r="G28" s="28" t="s">
        <v>51</v>
      </c>
      <c r="H28" s="43"/>
      <c r="I28" s="44"/>
      <c r="J28" s="42"/>
    </row>
    <row r="29" spans="1:10" s="21" customFormat="1" ht="19" thickBot="1">
      <c r="A29" s="41"/>
      <c r="B29" s="36"/>
      <c r="C29" s="36"/>
      <c r="D29" s="36"/>
      <c r="E29" s="48"/>
      <c r="F29" s="48"/>
      <c r="G29" s="48"/>
      <c r="H29" s="48"/>
      <c r="I29" s="44"/>
      <c r="J29" s="42"/>
    </row>
    <row r="30" spans="1:10" s="21" customFormat="1" ht="22.5">
      <c r="A30" s="41"/>
      <c r="B30" s="29" t="s">
        <v>2</v>
      </c>
      <c r="C30" s="30" t="s">
        <v>1</v>
      </c>
      <c r="D30" s="31" t="s">
        <v>0</v>
      </c>
      <c r="E30" s="48"/>
      <c r="F30" s="48"/>
      <c r="G30" s="48"/>
      <c r="H30" s="48"/>
      <c r="I30" s="44"/>
      <c r="J30" s="42"/>
    </row>
    <row r="31" spans="1:10" s="21" customFormat="1" ht="23" thickBot="1">
      <c r="A31" s="41"/>
      <c r="B31" s="32">
        <v>0.05</v>
      </c>
      <c r="C31" s="33">
        <v>0.06</v>
      </c>
      <c r="D31" s="34">
        <v>0.04</v>
      </c>
      <c r="E31" s="44"/>
      <c r="F31" s="44"/>
      <c r="G31" s="44"/>
      <c r="H31" s="44"/>
      <c r="I31" s="44"/>
      <c r="J31" s="42"/>
    </row>
    <row r="32" spans="1:10" s="21" customFormat="1" ht="19" thickBot="1">
      <c r="A32" s="49"/>
      <c r="B32" s="37"/>
      <c r="C32" s="37"/>
      <c r="D32" s="37"/>
      <c r="E32" s="50"/>
      <c r="F32" s="50"/>
      <c r="G32" s="50"/>
      <c r="H32" s="50"/>
      <c r="I32" s="50"/>
      <c r="J32" s="51"/>
    </row>
  </sheetData>
  <mergeCells count="4">
    <mergeCell ref="F3:H3"/>
    <mergeCell ref="B2:I2"/>
    <mergeCell ref="B11:I11"/>
    <mergeCell ref="B22:G22"/>
  </mergeCells>
  <conditionalFormatting sqref="C13:E17">
    <cfRule type="cellIs" dxfId="1" priority="2" operator="lessThanOrEqual">
      <formula>23000</formula>
    </cfRule>
    <cfRule type="cellIs" dxfId="0" priority="3" operator="greaterThanOrEqual">
      <formula>35000</formula>
    </cfRule>
  </conditionalFormatting>
  <conditionalFormatting sqref="F13:H17">
    <cfRule type="dataBar" priority="1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{91CC799A-1A7A-4CA0-9161-08E5B27CEB48}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1CC799A-1A7A-4CA0-9161-08E5B27CEB4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F13:H17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0F758-9286-49B2-B4E9-28A9BE428AF2}">
  <dimension ref="A1:AA94"/>
  <sheetViews>
    <sheetView workbookViewId="0">
      <selection activeCell="F17" sqref="F17"/>
    </sheetView>
  </sheetViews>
  <sheetFormatPr defaultRowHeight="14.5"/>
  <sheetData>
    <row r="1" spans="1:27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</row>
    <row r="2" spans="1:27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</row>
    <row r="3" spans="1:27">
      <c r="A3" s="56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</row>
    <row r="4" spans="1:27">
      <c r="A4" s="56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</row>
    <row r="5" spans="1:27">
      <c r="A5" s="56"/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</row>
    <row r="6" spans="1:27">
      <c r="A6" s="56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</row>
    <row r="7" spans="1:27">
      <c r="A7" s="56"/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</row>
    <row r="8" spans="1:27">
      <c r="A8" s="56"/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</row>
    <row r="9" spans="1:27">
      <c r="A9" s="56"/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</row>
    <row r="10" spans="1:27">
      <c r="A10" s="56"/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</row>
    <row r="11" spans="1:27">
      <c r="A11" s="56"/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</row>
    <row r="12" spans="1:27">
      <c r="A12" s="56"/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</row>
    <row r="13" spans="1:27">
      <c r="A13" s="56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</row>
    <row r="14" spans="1:27">
      <c r="A14" s="56"/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</row>
    <row r="15" spans="1:27">
      <c r="A15" s="56"/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</row>
    <row r="16" spans="1:27">
      <c r="A16" s="56"/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</row>
    <row r="17" spans="1:27">
      <c r="A17" s="56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</row>
    <row r="18" spans="1:27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</row>
    <row r="19" spans="1:27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</row>
    <row r="20" spans="1:27">
      <c r="A20" s="56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</row>
    <row r="21" spans="1:27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</row>
    <row r="22" spans="1:27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</row>
    <row r="23" spans="1:27">
      <c r="A23" s="56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</row>
    <row r="24" spans="1:27">
      <c r="A24" s="56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</row>
    <row r="25" spans="1:27">
      <c r="A25" s="56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</row>
    <row r="26" spans="1:27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</row>
    <row r="27" spans="1:27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</row>
    <row r="28" spans="1:27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</row>
    <row r="29" spans="1:27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</row>
    <row r="30" spans="1:27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</row>
    <row r="31" spans="1:27">
      <c r="A31" s="56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</row>
    <row r="32" spans="1:27">
      <c r="A32" s="56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</row>
    <row r="33" spans="1:27">
      <c r="A33" s="56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</row>
    <row r="34" spans="1:27">
      <c r="A34" s="56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</row>
    <row r="35" spans="1:27">
      <c r="A35" s="56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</row>
    <row r="36" spans="1:27">
      <c r="A36" s="56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</row>
    <row r="37" spans="1:27">
      <c r="A37" s="56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</row>
    <row r="38" spans="1:27">
      <c r="A38" s="56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</row>
    <row r="39" spans="1:27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</row>
    <row r="40" spans="1:27">
      <c r="A40" s="56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</row>
    <row r="41" spans="1:27">
      <c r="A41" s="56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</row>
    <row r="42" spans="1:27">
      <c r="A42" s="56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</row>
    <row r="43" spans="1:27">
      <c r="A43" s="56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</row>
    <row r="44" spans="1:27">
      <c r="A44" s="56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</row>
    <row r="45" spans="1:27">
      <c r="A45" s="56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</row>
    <row r="46" spans="1:27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</row>
    <row r="47" spans="1:27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</row>
    <row r="48" spans="1:27">
      <c r="A48" s="56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</row>
    <row r="49" spans="1:27">
      <c r="A49" s="56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</row>
    <row r="50" spans="1:27">
      <c r="A50" s="56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</row>
    <row r="51" spans="1:27">
      <c r="A51" s="56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</row>
    <row r="52" spans="1:27">
      <c r="A52" s="56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</row>
    <row r="53" spans="1:27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</row>
    <row r="54" spans="1:27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</row>
    <row r="55" spans="1:27">
      <c r="A55" s="56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</row>
    <row r="56" spans="1:27">
      <c r="A56" s="56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</row>
    <row r="57" spans="1:27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</row>
    <row r="58" spans="1:27">
      <c r="A58" s="56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</row>
    <row r="59" spans="1:27">
      <c r="A59" s="56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</row>
    <row r="60" spans="1:27">
      <c r="A60" s="56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</row>
    <row r="61" spans="1:27">
      <c r="A61" s="56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</row>
    <row r="62" spans="1:27">
      <c r="A62" s="56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</row>
    <row r="63" spans="1:27">
      <c r="A63" s="56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</row>
    <row r="64" spans="1:27">
      <c r="A64" s="56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</row>
    <row r="65" spans="1:27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</row>
    <row r="66" spans="1:27">
      <c r="A66" s="56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</row>
    <row r="67" spans="1:27">
      <c r="A67" s="56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</row>
    <row r="68" spans="1:27">
      <c r="A68" s="56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</row>
    <row r="69" spans="1:27">
      <c r="A69" s="56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</row>
    <row r="70" spans="1:27">
      <c r="A70" s="56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</row>
    <row r="71" spans="1:27">
      <c r="A71" s="56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</row>
    <row r="72" spans="1:27">
      <c r="A72" s="56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</row>
    <row r="73" spans="1:27">
      <c r="A73" s="56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</row>
    <row r="74" spans="1:27">
      <c r="A74" s="56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</row>
    <row r="75" spans="1:27">
      <c r="A75" s="56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</row>
    <row r="76" spans="1:27">
      <c r="A76" s="56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</row>
    <row r="77" spans="1:27">
      <c r="A77" s="56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</row>
    <row r="78" spans="1:27">
      <c r="A78" s="56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</row>
    <row r="79" spans="1:27">
      <c r="A79" s="56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</row>
    <row r="80" spans="1:27">
      <c r="A80" s="56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</row>
    <row r="81" spans="1:27">
      <c r="A81" s="56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</row>
    <row r="82" spans="1:27">
      <c r="A82" s="56"/>
      <c r="B82" s="56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</row>
    <row r="83" spans="1:27">
      <c r="A83" s="56"/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</row>
    <row r="84" spans="1:27">
      <c r="A84" s="56"/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</row>
    <row r="85" spans="1:27">
      <c r="A85" s="56"/>
      <c r="B85" s="56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</row>
    <row r="86" spans="1:27">
      <c r="A86" s="56"/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</row>
    <row r="87" spans="1:27">
      <c r="A87" s="56"/>
      <c r="B87" s="56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</row>
    <row r="88" spans="1:27">
      <c r="A88" s="56"/>
      <c r="B88" s="56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</row>
    <row r="89" spans="1:27">
      <c r="A89" s="56"/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</row>
    <row r="90" spans="1:27">
      <c r="A90" s="56"/>
      <c r="B90" s="56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</row>
    <row r="91" spans="1:27">
      <c r="A91" s="56"/>
      <c r="B91" s="56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</row>
    <row r="92" spans="1:27">
      <c r="A92" s="56"/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</row>
    <row r="93" spans="1:27">
      <c r="A93" s="56"/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</row>
    <row r="94" spans="1:27">
      <c r="A94" s="56"/>
      <c r="B94" s="56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56"/>
      <c r="Q94" s="56"/>
      <c r="R94" s="56"/>
      <c r="S94" s="56"/>
      <c r="T94" s="56"/>
      <c r="U94" s="56"/>
      <c r="V94" s="56"/>
      <c r="W94" s="56"/>
      <c r="X94" s="56"/>
      <c r="Y94" s="56"/>
      <c r="Z94" s="56"/>
      <c r="AA94" s="56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52ACD-197F-422D-AB3E-2D15432FEF7B}">
  <dimension ref="A1:V47"/>
  <sheetViews>
    <sheetView tabSelected="1" zoomScale="90" zoomScaleNormal="90" workbookViewId="0">
      <selection activeCell="G19" sqref="G19"/>
    </sheetView>
  </sheetViews>
  <sheetFormatPr defaultRowHeight="14.5"/>
  <cols>
    <col min="1" max="3" width="9.54296875" customWidth="1"/>
    <col min="4" max="4" width="13.54296875" customWidth="1"/>
    <col min="5" max="5" width="38.453125" bestFit="1" customWidth="1"/>
    <col min="6" max="6" width="50.6328125" bestFit="1" customWidth="1"/>
    <col min="7" max="7" width="13.54296875" customWidth="1"/>
    <col min="8" max="19" width="9.54296875" customWidth="1"/>
  </cols>
  <sheetData>
    <row r="1" spans="1:22" ht="14.5" customHeight="1">
      <c r="A1" s="142"/>
      <c r="B1" s="142"/>
      <c r="C1" s="142"/>
      <c r="D1" s="205" t="s">
        <v>60</v>
      </c>
      <c r="E1" s="206"/>
      <c r="F1" s="206"/>
      <c r="G1" s="207"/>
      <c r="H1" s="146"/>
      <c r="I1" s="146"/>
      <c r="J1" s="147"/>
      <c r="K1" s="147"/>
      <c r="L1" s="148"/>
      <c r="M1" s="149"/>
      <c r="N1" s="149"/>
      <c r="O1" s="149"/>
      <c r="P1" s="75"/>
      <c r="Q1" s="75"/>
      <c r="R1" s="75"/>
      <c r="S1" s="75"/>
      <c r="T1" s="75"/>
      <c r="U1" s="75"/>
      <c r="V1" s="75"/>
    </row>
    <row r="2" spans="1:22" ht="14.5" customHeight="1">
      <c r="A2" s="142"/>
      <c r="B2" s="142"/>
      <c r="C2" s="142"/>
      <c r="D2" s="208"/>
      <c r="E2" s="209"/>
      <c r="F2" s="209"/>
      <c r="G2" s="210"/>
      <c r="H2" s="146"/>
      <c r="I2" s="146"/>
      <c r="J2" s="147"/>
      <c r="K2" s="147"/>
      <c r="L2" s="148"/>
      <c r="M2" s="149"/>
      <c r="N2" s="149"/>
      <c r="O2" s="149"/>
      <c r="P2" s="75"/>
      <c r="Q2" s="75"/>
      <c r="R2" s="75"/>
      <c r="S2" s="75"/>
      <c r="T2" s="75"/>
      <c r="U2" s="75"/>
      <c r="V2" s="75"/>
    </row>
    <row r="3" spans="1:22" ht="14.5" customHeight="1">
      <c r="A3" s="142"/>
      <c r="B3" s="142"/>
      <c r="C3" s="142"/>
      <c r="D3" s="208"/>
      <c r="E3" s="209"/>
      <c r="F3" s="209"/>
      <c r="G3" s="210"/>
      <c r="H3" s="146"/>
      <c r="I3" s="146"/>
      <c r="J3" s="147"/>
      <c r="K3" s="147"/>
      <c r="L3" s="148"/>
      <c r="M3" s="149"/>
      <c r="N3" s="149"/>
      <c r="O3" s="149"/>
      <c r="P3" s="75"/>
      <c r="Q3" s="75"/>
      <c r="R3" s="75"/>
      <c r="S3" s="75"/>
      <c r="T3" s="75"/>
      <c r="U3" s="75"/>
      <c r="V3" s="75"/>
    </row>
    <row r="4" spans="1:22" ht="14.5" customHeight="1">
      <c r="A4" s="142"/>
      <c r="B4" s="143"/>
      <c r="C4" s="142"/>
      <c r="D4" s="208"/>
      <c r="E4" s="209"/>
      <c r="F4" s="209"/>
      <c r="G4" s="210"/>
      <c r="H4" s="159" t="s">
        <v>272</v>
      </c>
      <c r="I4" s="146"/>
      <c r="J4" s="147"/>
      <c r="K4" s="147"/>
      <c r="L4" s="148"/>
      <c r="M4" s="149"/>
      <c r="N4" s="149"/>
      <c r="O4" s="149"/>
      <c r="P4" s="75"/>
      <c r="Q4" s="75"/>
      <c r="R4" s="75"/>
      <c r="S4" s="75"/>
      <c r="T4" s="75"/>
      <c r="U4" s="75"/>
      <c r="V4" s="75"/>
    </row>
    <row r="5" spans="1:22" ht="14.5" customHeight="1">
      <c r="A5" s="142"/>
      <c r="B5" s="142"/>
      <c r="C5" s="142"/>
      <c r="D5" s="208"/>
      <c r="E5" s="209"/>
      <c r="F5" s="209"/>
      <c r="G5" s="210"/>
      <c r="H5" s="146"/>
      <c r="I5" s="146"/>
      <c r="J5" s="147"/>
      <c r="K5" s="147"/>
      <c r="L5" s="148"/>
      <c r="M5" s="149"/>
      <c r="N5" s="149"/>
      <c r="O5" s="149"/>
      <c r="P5" s="75"/>
      <c r="Q5" s="75"/>
      <c r="R5" s="75"/>
      <c r="S5" s="75"/>
      <c r="T5" s="75"/>
      <c r="U5" s="75"/>
      <c r="V5" s="75"/>
    </row>
    <row r="6" spans="1:22">
      <c r="A6" s="142"/>
      <c r="B6" s="144"/>
      <c r="C6" s="142"/>
      <c r="D6" s="208"/>
      <c r="E6" s="209"/>
      <c r="F6" s="209"/>
      <c r="G6" s="210"/>
      <c r="H6" s="148"/>
      <c r="I6" s="148"/>
      <c r="J6" s="148"/>
      <c r="K6" s="148"/>
      <c r="L6" s="148"/>
      <c r="M6" s="149"/>
      <c r="N6" s="149"/>
      <c r="O6" s="149"/>
      <c r="P6" s="75"/>
      <c r="Q6" s="75"/>
      <c r="R6" s="75"/>
      <c r="S6" s="75"/>
      <c r="T6" s="75"/>
      <c r="U6" s="75"/>
      <c r="V6" s="75"/>
    </row>
    <row r="7" spans="1:22">
      <c r="A7" s="142"/>
      <c r="B7" s="145"/>
      <c r="C7" s="142"/>
      <c r="D7" s="208"/>
      <c r="E7" s="209"/>
      <c r="F7" s="209"/>
      <c r="G7" s="210"/>
      <c r="H7" s="148"/>
      <c r="I7" s="148"/>
      <c r="J7" s="148"/>
      <c r="K7" s="148"/>
      <c r="L7" s="148"/>
      <c r="M7" s="149"/>
      <c r="N7" s="149"/>
      <c r="O7" s="149"/>
      <c r="P7" s="75"/>
      <c r="Q7" s="75"/>
      <c r="R7" s="75"/>
      <c r="S7" s="75"/>
      <c r="T7" s="75"/>
      <c r="U7" s="75"/>
      <c r="V7" s="75"/>
    </row>
    <row r="8" spans="1:22" ht="23" thickBot="1">
      <c r="A8" s="142"/>
      <c r="B8" s="142"/>
      <c r="C8" s="142"/>
      <c r="D8" s="68"/>
      <c r="E8" s="211" t="s">
        <v>61</v>
      </c>
      <c r="F8" s="211"/>
      <c r="G8" s="70"/>
      <c r="H8" s="149"/>
      <c r="I8" s="149"/>
      <c r="J8" s="149"/>
      <c r="K8" s="149"/>
      <c r="L8" s="149"/>
      <c r="M8" s="149"/>
      <c r="N8" s="149"/>
      <c r="O8" s="149"/>
      <c r="P8" s="75"/>
      <c r="Q8" s="75"/>
      <c r="R8" s="75"/>
      <c r="S8" s="75"/>
      <c r="T8" s="75"/>
      <c r="U8" s="75"/>
      <c r="V8" s="75"/>
    </row>
    <row r="9" spans="1:22" ht="20.5">
      <c r="A9" s="142"/>
      <c r="B9" s="142"/>
      <c r="C9" s="142"/>
      <c r="D9" s="68"/>
      <c r="E9" s="118" t="s">
        <v>62</v>
      </c>
      <c r="F9" s="119" t="s">
        <v>63</v>
      </c>
      <c r="G9" s="70"/>
      <c r="H9" s="149"/>
      <c r="I9" s="149"/>
      <c r="J9" s="149"/>
      <c r="K9" s="149"/>
      <c r="L9" s="149"/>
      <c r="M9" s="149"/>
      <c r="N9" s="149"/>
      <c r="O9" s="149"/>
      <c r="P9" s="75"/>
      <c r="Q9" s="75"/>
      <c r="R9" s="75"/>
      <c r="S9" s="75"/>
      <c r="T9" s="75"/>
      <c r="U9" s="75"/>
      <c r="V9" s="75"/>
    </row>
    <row r="10" spans="1:22" ht="20.5">
      <c r="A10" s="149"/>
      <c r="B10" s="149"/>
      <c r="C10" s="149"/>
      <c r="D10" s="68"/>
      <c r="E10" s="120" t="s">
        <v>64</v>
      </c>
      <c r="F10" s="121" t="s">
        <v>148</v>
      </c>
      <c r="G10" s="70"/>
      <c r="H10" s="149"/>
      <c r="I10" s="149"/>
      <c r="J10" s="149"/>
      <c r="K10" s="149"/>
      <c r="L10" s="149"/>
      <c r="M10" s="149"/>
      <c r="N10" s="149"/>
      <c r="O10" s="149"/>
      <c r="P10" s="75"/>
      <c r="Q10" s="75"/>
      <c r="R10" s="75"/>
      <c r="S10" s="75"/>
      <c r="T10" s="75"/>
      <c r="U10" s="75"/>
      <c r="V10" s="75"/>
    </row>
    <row r="11" spans="1:22" ht="20.5">
      <c r="A11" s="149"/>
      <c r="B11" s="149"/>
      <c r="C11" s="149"/>
      <c r="D11" s="68"/>
      <c r="E11" s="122" t="s">
        <v>65</v>
      </c>
      <c r="F11" s="123" t="s">
        <v>66</v>
      </c>
      <c r="G11" s="70"/>
      <c r="H11" s="149"/>
      <c r="I11" s="149"/>
      <c r="J11" s="149"/>
      <c r="K11" s="149"/>
      <c r="L11" s="149"/>
      <c r="M11" s="149"/>
      <c r="N11" s="149"/>
      <c r="O11" s="149"/>
      <c r="P11" s="75"/>
      <c r="Q11" s="75"/>
      <c r="R11" s="75"/>
      <c r="S11" s="75"/>
      <c r="T11" s="75"/>
      <c r="U11" s="75"/>
      <c r="V11" s="75"/>
    </row>
    <row r="12" spans="1:22" ht="21" thickBot="1">
      <c r="A12" s="149"/>
      <c r="B12" s="149"/>
      <c r="C12" s="149"/>
      <c r="D12" s="68"/>
      <c r="E12" s="124" t="s">
        <v>67</v>
      </c>
      <c r="F12" s="125" t="s">
        <v>68</v>
      </c>
      <c r="G12" s="70"/>
      <c r="H12" s="149"/>
      <c r="I12" s="149"/>
      <c r="J12" s="149"/>
      <c r="K12" s="149"/>
      <c r="L12" s="149"/>
      <c r="M12" s="149"/>
      <c r="N12" s="149"/>
      <c r="O12" s="149"/>
      <c r="P12" s="75"/>
      <c r="Q12" s="75"/>
      <c r="R12" s="75"/>
      <c r="S12" s="75"/>
      <c r="T12" s="75"/>
      <c r="U12" s="75"/>
      <c r="V12" s="75"/>
    </row>
    <row r="13" spans="1:22" ht="15" thickBot="1">
      <c r="A13" s="149"/>
      <c r="B13" s="149"/>
      <c r="C13" s="149"/>
      <c r="D13" s="69"/>
      <c r="E13" s="74"/>
      <c r="F13" s="72"/>
      <c r="G13" s="70"/>
      <c r="H13" s="149"/>
      <c r="I13" s="149"/>
      <c r="J13" s="149"/>
      <c r="K13" s="149"/>
      <c r="L13" s="149"/>
      <c r="M13" s="149"/>
      <c r="N13" s="149"/>
      <c r="O13" s="149"/>
      <c r="P13" s="75"/>
      <c r="Q13" s="75"/>
      <c r="R13" s="75"/>
      <c r="S13" s="75"/>
      <c r="T13" s="75"/>
      <c r="U13" s="75"/>
      <c r="V13" s="75"/>
    </row>
    <row r="14" spans="1:22" ht="18">
      <c r="A14" s="149"/>
      <c r="B14" s="149"/>
      <c r="C14" s="149"/>
      <c r="D14" s="68"/>
      <c r="E14" s="161" t="s">
        <v>80</v>
      </c>
      <c r="F14" s="162" t="s">
        <v>69</v>
      </c>
      <c r="G14" s="70"/>
      <c r="H14" s="149"/>
      <c r="I14" s="149"/>
      <c r="J14" s="149"/>
      <c r="K14" s="149"/>
      <c r="L14" s="149"/>
      <c r="M14" s="149"/>
      <c r="N14" s="149"/>
      <c r="O14" s="149"/>
      <c r="P14" s="75"/>
      <c r="Q14" s="75"/>
      <c r="R14" s="75"/>
      <c r="S14" s="75"/>
      <c r="T14" s="75"/>
      <c r="U14" s="75"/>
      <c r="V14" s="75"/>
    </row>
    <row r="15" spans="1:22" ht="18.5" thickBot="1">
      <c r="A15" s="149"/>
      <c r="B15" s="149"/>
      <c r="C15" s="149"/>
      <c r="D15" s="68"/>
      <c r="E15" s="163" t="s">
        <v>81</v>
      </c>
      <c r="F15" s="164" t="str">
        <f>VLOOKUP(F14,Sheet3!B2:D41,3,FALSE)</f>
        <v>10.00% onwards</v>
      </c>
      <c r="G15" s="70"/>
      <c r="H15" s="149"/>
      <c r="I15" s="149"/>
      <c r="J15" s="149"/>
      <c r="K15" s="149"/>
      <c r="L15" s="149"/>
      <c r="M15" s="149"/>
      <c r="N15" s="149"/>
      <c r="O15" s="149"/>
      <c r="P15" s="75"/>
      <c r="Q15" s="75"/>
      <c r="R15" s="75"/>
      <c r="S15" s="75"/>
      <c r="T15" s="75"/>
      <c r="U15" s="75"/>
      <c r="V15" s="75"/>
    </row>
    <row r="16" spans="1:22" ht="18.5" thickBot="1">
      <c r="A16" s="149"/>
      <c r="B16" s="149"/>
      <c r="C16" s="149"/>
      <c r="D16" s="68"/>
      <c r="E16" s="82"/>
      <c r="F16" s="83"/>
      <c r="G16" s="70"/>
      <c r="H16" s="149"/>
      <c r="I16" s="149"/>
      <c r="J16" s="149"/>
      <c r="K16" s="149"/>
      <c r="L16" s="149"/>
      <c r="M16" s="149"/>
      <c r="N16" s="149"/>
      <c r="O16" s="149"/>
      <c r="P16" s="75"/>
      <c r="Q16" s="75"/>
      <c r="R16" s="75"/>
      <c r="S16" s="75"/>
      <c r="T16" s="75"/>
      <c r="U16" s="75"/>
      <c r="V16" s="75"/>
    </row>
    <row r="17" spans="1:22" ht="18">
      <c r="A17" s="149"/>
      <c r="B17" s="149"/>
      <c r="C17" s="149"/>
      <c r="D17" s="68"/>
      <c r="E17" s="139" t="s">
        <v>271</v>
      </c>
      <c r="F17" s="126">
        <v>60000</v>
      </c>
      <c r="G17" s="70"/>
      <c r="H17" s="149"/>
      <c r="I17" s="149"/>
      <c r="J17" s="149"/>
      <c r="K17" s="149"/>
      <c r="L17" s="149"/>
      <c r="M17" s="149"/>
      <c r="N17" s="149"/>
      <c r="O17" s="149"/>
      <c r="P17" s="75"/>
      <c r="Q17" s="75"/>
      <c r="R17" s="75"/>
      <c r="S17" s="75"/>
      <c r="T17" s="75"/>
      <c r="U17" s="75"/>
      <c r="V17" s="75"/>
    </row>
    <row r="18" spans="1:22" ht="18">
      <c r="A18" s="149"/>
      <c r="B18" s="149"/>
      <c r="C18" s="149"/>
      <c r="D18" s="68"/>
      <c r="E18" s="132" t="s">
        <v>147</v>
      </c>
      <c r="F18" s="128">
        <f>VLOOKUP(F14,Sheet3!B2:C41,2,FALSE)</f>
        <v>0.1</v>
      </c>
      <c r="G18" s="70"/>
      <c r="H18" s="149"/>
      <c r="I18" s="149"/>
      <c r="J18" s="149"/>
      <c r="K18" s="149"/>
      <c r="L18" s="149"/>
      <c r="M18" s="149"/>
      <c r="N18" s="149"/>
      <c r="O18" s="149"/>
      <c r="P18" s="75"/>
      <c r="Q18" s="75"/>
      <c r="R18" s="75"/>
      <c r="S18" s="75"/>
      <c r="T18" s="75"/>
      <c r="U18" s="75"/>
      <c r="V18" s="75"/>
    </row>
    <row r="19" spans="1:22" ht="18.5" thickBot="1">
      <c r="A19" s="149"/>
      <c r="B19" s="149"/>
      <c r="C19" s="149"/>
      <c r="D19" s="68"/>
      <c r="E19" s="140" t="s">
        <v>145</v>
      </c>
      <c r="F19" s="129">
        <v>15</v>
      </c>
      <c r="G19" s="70"/>
      <c r="H19" s="149"/>
      <c r="I19" s="149"/>
      <c r="J19" s="149"/>
      <c r="K19" s="149"/>
      <c r="L19" s="149"/>
      <c r="M19" s="149"/>
      <c r="N19" s="149"/>
      <c r="O19" s="149"/>
      <c r="P19" s="75"/>
      <c r="Q19" s="75"/>
      <c r="R19" s="75"/>
      <c r="S19" s="75"/>
      <c r="T19" s="75"/>
      <c r="U19" s="75"/>
      <c r="V19" s="75"/>
    </row>
    <row r="20" spans="1:22" ht="20.5">
      <c r="A20" s="149"/>
      <c r="B20" s="149"/>
      <c r="C20" s="149"/>
      <c r="D20" s="68"/>
      <c r="E20" s="66" t="s">
        <v>144</v>
      </c>
      <c r="F20" s="67">
        <f>IF(F18="-","",PMT(F18/12,F19,-F17))</f>
        <v>4271.8290271703318</v>
      </c>
      <c r="G20" s="70"/>
      <c r="H20" s="149"/>
      <c r="I20" s="149"/>
      <c r="J20" s="149"/>
      <c r="K20" s="149"/>
      <c r="L20" s="149"/>
      <c r="M20" s="149"/>
      <c r="N20" s="149"/>
      <c r="O20" s="149"/>
      <c r="P20" s="75"/>
      <c r="Q20" s="75"/>
      <c r="R20" s="75"/>
      <c r="S20" s="75"/>
      <c r="T20" s="75"/>
      <c r="U20" s="75"/>
      <c r="V20" s="75"/>
    </row>
    <row r="21" spans="1:22" ht="15.5">
      <c r="A21" s="149"/>
      <c r="B21" s="149"/>
      <c r="C21" s="149"/>
      <c r="D21" s="68"/>
      <c r="E21" s="71"/>
      <c r="F21" s="71"/>
      <c r="G21" s="70"/>
      <c r="H21" s="149"/>
      <c r="I21" s="149"/>
      <c r="J21" s="149"/>
      <c r="K21" s="149"/>
      <c r="L21" s="149"/>
      <c r="M21" s="149"/>
      <c r="N21" s="149"/>
      <c r="O21" s="149"/>
      <c r="P21" s="75"/>
      <c r="Q21" s="75"/>
      <c r="R21" s="75"/>
      <c r="S21" s="75"/>
      <c r="T21" s="75"/>
      <c r="U21" s="75"/>
      <c r="V21" s="75"/>
    </row>
    <row r="22" spans="1:22">
      <c r="A22" s="149"/>
      <c r="B22" s="149"/>
      <c r="C22" s="149"/>
      <c r="D22" s="68"/>
      <c r="E22" s="72"/>
      <c r="F22" s="72"/>
      <c r="G22" s="70"/>
      <c r="H22" s="149"/>
      <c r="I22" s="149"/>
      <c r="J22" s="149"/>
      <c r="K22" s="149"/>
      <c r="L22" s="149"/>
      <c r="M22" s="149"/>
      <c r="N22" s="149"/>
      <c r="O22" s="149"/>
      <c r="P22" s="75"/>
      <c r="Q22" s="75"/>
      <c r="R22" s="75"/>
      <c r="S22" s="75"/>
      <c r="T22" s="75"/>
      <c r="U22" s="75"/>
      <c r="V22" s="75"/>
    </row>
    <row r="23" spans="1:22" ht="20.5">
      <c r="A23" s="149"/>
      <c r="B23" s="149"/>
      <c r="C23" s="149"/>
      <c r="D23" s="68"/>
      <c r="E23" s="73"/>
      <c r="F23" s="73"/>
      <c r="G23" s="70"/>
      <c r="H23" s="149"/>
      <c r="I23" s="149"/>
      <c r="J23" s="149"/>
      <c r="K23" s="149"/>
      <c r="L23" s="149"/>
      <c r="M23" s="149"/>
      <c r="N23" s="149"/>
      <c r="O23" s="149"/>
      <c r="P23" s="75"/>
      <c r="Q23" s="75"/>
      <c r="R23" s="75"/>
      <c r="S23" s="75"/>
      <c r="T23" s="75"/>
      <c r="U23" s="75"/>
      <c r="V23" s="75"/>
    </row>
    <row r="24" spans="1:22">
      <c r="A24" s="149"/>
      <c r="B24" s="149"/>
      <c r="C24" s="149"/>
      <c r="D24" s="68"/>
      <c r="E24" s="72"/>
      <c r="F24" s="72"/>
      <c r="G24" s="70"/>
      <c r="H24" s="149"/>
      <c r="I24" s="149"/>
      <c r="J24" s="149"/>
      <c r="K24" s="149"/>
      <c r="L24" s="149"/>
      <c r="M24" s="149"/>
      <c r="N24" s="149"/>
      <c r="O24" s="149"/>
      <c r="P24" s="75"/>
      <c r="Q24" s="75"/>
      <c r="R24" s="75"/>
      <c r="S24" s="75"/>
      <c r="T24" s="75"/>
      <c r="U24" s="75"/>
      <c r="V24" s="75"/>
    </row>
    <row r="25" spans="1:22">
      <c r="A25" s="149"/>
      <c r="B25" s="149"/>
      <c r="C25" s="149"/>
      <c r="D25" s="68"/>
      <c r="E25" s="72"/>
      <c r="F25" s="72"/>
      <c r="G25" s="70"/>
      <c r="H25" s="149"/>
      <c r="I25" s="149"/>
      <c r="J25" s="149"/>
      <c r="K25" s="149"/>
      <c r="L25" s="149"/>
      <c r="M25" s="149"/>
      <c r="N25" s="149"/>
      <c r="O25" s="149"/>
      <c r="P25" s="75"/>
      <c r="Q25" s="75"/>
      <c r="R25" s="75"/>
      <c r="S25" s="75"/>
      <c r="T25" s="75"/>
      <c r="U25" s="75"/>
      <c r="V25" s="75"/>
    </row>
    <row r="26" spans="1:22">
      <c r="A26" s="149"/>
      <c r="B26" s="149"/>
      <c r="C26" s="149"/>
      <c r="D26" s="68"/>
      <c r="E26" s="72"/>
      <c r="F26" s="72"/>
      <c r="G26" s="70"/>
      <c r="H26" s="149"/>
      <c r="I26" s="149"/>
      <c r="J26" s="149"/>
      <c r="K26" s="149"/>
      <c r="L26" s="149"/>
      <c r="M26" s="149"/>
      <c r="N26" s="149"/>
      <c r="O26" s="149"/>
      <c r="P26" s="75"/>
      <c r="Q26" s="75"/>
      <c r="R26" s="75"/>
      <c r="S26" s="75"/>
      <c r="T26" s="75"/>
      <c r="U26" s="75"/>
      <c r="V26" s="75"/>
    </row>
    <row r="27" spans="1:22">
      <c r="A27" s="149"/>
      <c r="B27" s="149"/>
      <c r="C27" s="149"/>
      <c r="D27" s="68"/>
      <c r="E27" s="72"/>
      <c r="F27" s="72"/>
      <c r="G27" s="70"/>
      <c r="H27" s="149"/>
      <c r="I27" s="149"/>
      <c r="J27" s="149"/>
      <c r="K27" s="149"/>
      <c r="L27" s="149"/>
      <c r="M27" s="149"/>
      <c r="N27" s="149"/>
      <c r="O27" s="149"/>
      <c r="P27" s="75"/>
      <c r="Q27" s="75"/>
      <c r="R27" s="75"/>
      <c r="S27" s="75"/>
      <c r="T27" s="75"/>
      <c r="U27" s="75"/>
      <c r="V27" s="75"/>
    </row>
    <row r="28" spans="1:22" ht="17" customHeight="1" thickBot="1">
      <c r="A28" s="149"/>
      <c r="B28" s="149"/>
      <c r="C28" s="149"/>
      <c r="D28" s="202" t="s">
        <v>149</v>
      </c>
      <c r="E28" s="203"/>
      <c r="F28" s="203"/>
      <c r="G28" s="204"/>
      <c r="H28" s="149"/>
      <c r="I28" s="149"/>
      <c r="J28" s="149"/>
      <c r="K28" s="149"/>
      <c r="L28" s="149"/>
      <c r="M28" s="149"/>
      <c r="N28" s="149"/>
      <c r="O28" s="149"/>
      <c r="P28" s="75"/>
      <c r="Q28" s="75"/>
      <c r="R28" s="75"/>
      <c r="S28" s="75"/>
      <c r="T28" s="75"/>
      <c r="U28" s="75"/>
      <c r="V28" s="75"/>
    </row>
    <row r="29" spans="1:22">
      <c r="A29" s="149"/>
      <c r="B29" s="149"/>
      <c r="C29" s="149"/>
      <c r="D29" s="149"/>
      <c r="E29" s="149"/>
      <c r="F29" s="149"/>
      <c r="G29" s="149"/>
      <c r="H29" s="149"/>
      <c r="I29" s="149"/>
      <c r="J29" s="149"/>
      <c r="K29" s="149"/>
      <c r="L29" s="149"/>
      <c r="M29" s="149"/>
      <c r="N29" s="149"/>
      <c r="O29" s="149"/>
      <c r="P29" s="75"/>
      <c r="Q29" s="75"/>
      <c r="R29" s="75"/>
      <c r="S29" s="75"/>
      <c r="T29" s="75"/>
      <c r="U29" s="75"/>
      <c r="V29" s="75"/>
    </row>
    <row r="30" spans="1:22">
      <c r="A30" s="149"/>
      <c r="B30" s="149"/>
      <c r="C30" s="149"/>
      <c r="D30" s="149"/>
      <c r="E30" s="149"/>
      <c r="F30" s="149"/>
      <c r="G30" s="149"/>
      <c r="H30" s="149"/>
      <c r="I30" s="149"/>
      <c r="J30" s="149"/>
      <c r="K30" s="149"/>
      <c r="L30" s="149"/>
      <c r="M30" s="149"/>
      <c r="N30" s="149"/>
      <c r="O30" s="149"/>
      <c r="P30" s="75"/>
      <c r="Q30" s="75"/>
      <c r="R30" s="75"/>
      <c r="S30" s="75"/>
      <c r="T30" s="75"/>
      <c r="U30" s="75"/>
      <c r="V30" s="75"/>
    </row>
    <row r="31" spans="1:22">
      <c r="A31" s="149"/>
      <c r="B31" s="149"/>
      <c r="C31" s="149"/>
      <c r="D31" s="149"/>
      <c r="E31" s="149"/>
      <c r="F31" s="149"/>
      <c r="G31" s="149"/>
      <c r="H31" s="149"/>
      <c r="I31" s="149"/>
      <c r="J31" s="149"/>
      <c r="K31" s="149"/>
      <c r="L31" s="149"/>
      <c r="M31" s="149"/>
      <c r="N31" s="149"/>
      <c r="O31" s="149"/>
      <c r="P31" s="75"/>
      <c r="Q31" s="75"/>
      <c r="R31" s="75"/>
      <c r="S31" s="75"/>
      <c r="T31" s="75"/>
      <c r="U31" s="75"/>
      <c r="V31" s="75"/>
    </row>
    <row r="32" spans="1:22">
      <c r="A32" s="149"/>
      <c r="B32" s="149"/>
      <c r="C32" s="149"/>
      <c r="D32" s="149"/>
      <c r="E32" s="149"/>
      <c r="F32" s="149"/>
      <c r="G32" s="149"/>
      <c r="H32" s="149"/>
      <c r="I32" s="149"/>
      <c r="J32" s="149"/>
      <c r="K32" s="149"/>
      <c r="L32" s="149"/>
      <c r="M32" s="149"/>
      <c r="N32" s="149"/>
      <c r="O32" s="149"/>
      <c r="P32" s="75"/>
      <c r="Q32" s="75"/>
      <c r="R32" s="75"/>
      <c r="S32" s="75"/>
      <c r="T32" s="75"/>
      <c r="U32" s="75"/>
      <c r="V32" s="75"/>
    </row>
    <row r="33" spans="1:22">
      <c r="A33" s="149"/>
      <c r="B33" s="149"/>
      <c r="C33" s="149"/>
      <c r="D33" s="149"/>
      <c r="E33" s="149"/>
      <c r="F33" s="149"/>
      <c r="G33" s="149"/>
      <c r="H33" s="149"/>
      <c r="I33" s="149"/>
      <c r="J33" s="149"/>
      <c r="K33" s="149"/>
      <c r="L33" s="149"/>
      <c r="M33" s="149"/>
      <c r="N33" s="149"/>
      <c r="O33" s="149"/>
      <c r="P33" s="75"/>
      <c r="Q33" s="75"/>
      <c r="R33" s="75"/>
      <c r="S33" s="75"/>
      <c r="T33" s="75"/>
      <c r="U33" s="75"/>
      <c r="V33" s="75"/>
    </row>
    <row r="34" spans="1:22">
      <c r="A34" s="149"/>
      <c r="B34" s="149"/>
      <c r="C34" s="149"/>
      <c r="D34" s="149"/>
      <c r="E34" s="149"/>
      <c r="F34" s="149"/>
      <c r="G34" s="149"/>
      <c r="H34" s="149"/>
      <c r="I34" s="149"/>
      <c r="J34" s="149"/>
      <c r="K34" s="149"/>
      <c r="L34" s="149"/>
      <c r="M34" s="149"/>
      <c r="N34" s="149"/>
      <c r="O34" s="149"/>
      <c r="P34" s="75"/>
      <c r="Q34" s="75"/>
      <c r="R34" s="75"/>
      <c r="S34" s="75"/>
      <c r="T34" s="75"/>
      <c r="U34" s="75"/>
      <c r="V34" s="75"/>
    </row>
    <row r="35" spans="1:22">
      <c r="A35" s="149"/>
      <c r="B35" s="149"/>
      <c r="C35" s="149"/>
      <c r="D35" s="149"/>
      <c r="E35" s="149"/>
      <c r="F35" s="149"/>
      <c r="G35" s="149"/>
      <c r="H35" s="149"/>
      <c r="I35" s="149"/>
      <c r="J35" s="149"/>
      <c r="K35" s="149"/>
      <c r="L35" s="149"/>
      <c r="M35" s="149"/>
      <c r="N35" s="149"/>
      <c r="O35" s="149"/>
      <c r="P35" s="75"/>
      <c r="Q35" s="75"/>
      <c r="R35" s="75"/>
      <c r="S35" s="75"/>
      <c r="T35" s="75"/>
      <c r="U35" s="75"/>
      <c r="V35" s="75"/>
    </row>
    <row r="36" spans="1:22">
      <c r="A36" s="149"/>
      <c r="B36" s="149"/>
      <c r="C36" s="149"/>
      <c r="D36" s="149"/>
      <c r="E36" s="149"/>
      <c r="F36" s="149"/>
      <c r="G36" s="149"/>
      <c r="H36" s="149"/>
      <c r="I36" s="149"/>
      <c r="J36" s="149"/>
      <c r="K36" s="149"/>
      <c r="L36" s="149"/>
      <c r="M36" s="149"/>
      <c r="N36" s="149"/>
      <c r="O36" s="149"/>
      <c r="P36" s="75"/>
      <c r="Q36" s="75"/>
      <c r="R36" s="75"/>
      <c r="S36" s="75"/>
      <c r="T36" s="75"/>
      <c r="U36" s="75"/>
      <c r="V36" s="75"/>
    </row>
    <row r="37" spans="1:22">
      <c r="A37" s="149"/>
      <c r="B37" s="149"/>
      <c r="C37" s="149"/>
      <c r="D37" s="149"/>
      <c r="E37" s="149"/>
      <c r="F37" s="149"/>
      <c r="G37" s="149"/>
      <c r="H37" s="149"/>
      <c r="I37" s="149"/>
      <c r="J37" s="149"/>
      <c r="K37" s="149"/>
      <c r="L37" s="149"/>
      <c r="M37" s="149"/>
      <c r="N37" s="149"/>
      <c r="O37" s="149"/>
      <c r="P37" s="75"/>
      <c r="Q37" s="75"/>
      <c r="R37" s="75"/>
      <c r="S37" s="75"/>
      <c r="T37" s="75"/>
      <c r="U37" s="75"/>
      <c r="V37" s="75"/>
    </row>
    <row r="38" spans="1:22">
      <c r="A38" s="149"/>
      <c r="B38" s="149"/>
      <c r="C38" s="149"/>
      <c r="D38" s="149"/>
      <c r="E38" s="149"/>
      <c r="F38" s="149"/>
      <c r="G38" s="149"/>
      <c r="H38" s="149"/>
      <c r="I38" s="149"/>
      <c r="J38" s="149"/>
      <c r="K38" s="149"/>
      <c r="L38" s="149"/>
      <c r="M38" s="149"/>
      <c r="N38" s="149"/>
      <c r="O38" s="149"/>
      <c r="P38" s="75"/>
      <c r="Q38" s="75"/>
      <c r="R38" s="75"/>
      <c r="S38" s="75"/>
      <c r="T38" s="75"/>
      <c r="U38" s="75"/>
      <c r="V38" s="75"/>
    </row>
    <row r="39" spans="1:22">
      <c r="A39" s="149"/>
      <c r="B39" s="149"/>
      <c r="C39" s="149"/>
      <c r="D39" s="149"/>
      <c r="E39" s="149"/>
      <c r="F39" s="149"/>
      <c r="G39" s="149"/>
      <c r="H39" s="149"/>
      <c r="I39" s="149"/>
      <c r="J39" s="149"/>
      <c r="K39" s="149"/>
      <c r="L39" s="149"/>
      <c r="M39" s="149"/>
      <c r="N39" s="149"/>
      <c r="O39" s="149"/>
      <c r="P39" s="75"/>
      <c r="Q39" s="75"/>
      <c r="R39" s="75"/>
      <c r="S39" s="75"/>
      <c r="T39" s="75"/>
      <c r="U39" s="75"/>
      <c r="V39" s="75"/>
    </row>
    <row r="40" spans="1:22">
      <c r="A40" s="149"/>
      <c r="B40" s="149"/>
      <c r="C40" s="149"/>
      <c r="D40" s="149"/>
      <c r="E40" s="149"/>
      <c r="F40" s="149"/>
      <c r="G40" s="149"/>
      <c r="H40" s="149"/>
      <c r="I40" s="149"/>
      <c r="J40" s="149"/>
      <c r="K40" s="149"/>
      <c r="L40" s="149"/>
      <c r="M40" s="149"/>
      <c r="N40" s="149"/>
      <c r="O40" s="149"/>
      <c r="P40" s="75"/>
      <c r="Q40" s="75"/>
      <c r="R40" s="75"/>
      <c r="S40" s="75"/>
      <c r="T40" s="75"/>
      <c r="U40" s="75"/>
      <c r="V40" s="75"/>
    </row>
    <row r="41" spans="1:22">
      <c r="A41" s="149"/>
      <c r="B41" s="149"/>
      <c r="C41" s="149"/>
      <c r="D41" s="149"/>
      <c r="E41" s="149"/>
      <c r="F41" s="149"/>
      <c r="G41" s="149"/>
      <c r="H41" s="149"/>
      <c r="I41" s="149"/>
      <c r="J41" s="149"/>
      <c r="K41" s="149"/>
      <c r="L41" s="149"/>
      <c r="M41" s="149"/>
      <c r="N41" s="149"/>
      <c r="O41" s="149"/>
      <c r="P41" s="75"/>
      <c r="Q41" s="75"/>
      <c r="R41" s="75"/>
      <c r="S41" s="75"/>
      <c r="T41" s="75"/>
      <c r="U41" s="75"/>
      <c r="V41" s="75"/>
    </row>
    <row r="42" spans="1:22">
      <c r="A42" s="149"/>
      <c r="B42" s="149"/>
      <c r="C42" s="149"/>
      <c r="D42" s="149"/>
      <c r="E42" s="149"/>
      <c r="F42" s="149"/>
      <c r="G42" s="149"/>
      <c r="H42" s="149"/>
      <c r="I42" s="149"/>
      <c r="J42" s="149"/>
      <c r="K42" s="149"/>
      <c r="L42" s="149"/>
      <c r="M42" s="149"/>
      <c r="N42" s="149"/>
      <c r="O42" s="149"/>
      <c r="P42" s="75"/>
      <c r="Q42" s="75"/>
      <c r="R42" s="75"/>
      <c r="S42" s="75"/>
      <c r="T42" s="75"/>
      <c r="U42" s="75"/>
      <c r="V42" s="75"/>
    </row>
    <row r="43" spans="1:22">
      <c r="A43" s="149"/>
      <c r="B43" s="149"/>
      <c r="C43" s="149"/>
      <c r="D43" s="149"/>
      <c r="E43" s="149"/>
      <c r="F43" s="149"/>
      <c r="G43" s="149"/>
      <c r="H43" s="149"/>
      <c r="I43" s="149"/>
      <c r="J43" s="149"/>
      <c r="K43" s="149"/>
      <c r="L43" s="149"/>
      <c r="M43" s="149"/>
      <c r="N43" s="149"/>
      <c r="O43" s="149"/>
      <c r="P43" s="75"/>
      <c r="Q43" s="75"/>
      <c r="R43" s="75"/>
      <c r="S43" s="75"/>
      <c r="T43" s="75"/>
      <c r="U43" s="75"/>
      <c r="V43" s="75"/>
    </row>
    <row r="44" spans="1:22">
      <c r="A44" s="149"/>
      <c r="B44" s="149"/>
      <c r="C44" s="149"/>
      <c r="D44" s="149"/>
      <c r="E44" s="149"/>
      <c r="F44" s="149"/>
      <c r="G44" s="149"/>
      <c r="H44" s="149"/>
      <c r="I44" s="149"/>
      <c r="J44" s="149"/>
      <c r="K44" s="149"/>
      <c r="L44" s="149"/>
      <c r="M44" s="149"/>
      <c r="N44" s="149"/>
      <c r="O44" s="149"/>
      <c r="P44" s="75"/>
      <c r="Q44" s="75"/>
      <c r="R44" s="75"/>
      <c r="S44" s="75"/>
      <c r="T44" s="75"/>
      <c r="U44" s="75"/>
      <c r="V44" s="75"/>
    </row>
    <row r="45" spans="1:22">
      <c r="A45" s="149"/>
      <c r="B45" s="149"/>
      <c r="C45" s="149"/>
      <c r="D45" s="149"/>
      <c r="E45" s="149"/>
      <c r="F45" s="149"/>
      <c r="G45" s="149"/>
      <c r="H45" s="149"/>
      <c r="I45" s="149"/>
      <c r="J45" s="149"/>
      <c r="K45" s="149"/>
      <c r="L45" s="149"/>
      <c r="M45" s="149"/>
      <c r="N45" s="149"/>
      <c r="O45" s="149"/>
      <c r="P45" s="75"/>
      <c r="Q45" s="75"/>
      <c r="R45" s="75"/>
      <c r="S45" s="75"/>
      <c r="T45" s="75"/>
      <c r="U45" s="75"/>
      <c r="V45" s="75"/>
    </row>
    <row r="46" spans="1:22">
      <c r="A46" s="149"/>
      <c r="B46" s="149"/>
      <c r="C46" s="149"/>
      <c r="D46" s="149"/>
      <c r="E46" s="149"/>
      <c r="F46" s="149"/>
      <c r="G46" s="149"/>
      <c r="H46" s="149"/>
      <c r="I46" s="149"/>
      <c r="J46" s="149"/>
      <c r="K46" s="149"/>
      <c r="L46" s="149"/>
      <c r="M46" s="149"/>
      <c r="N46" s="149"/>
      <c r="O46" s="149"/>
      <c r="P46" s="75"/>
      <c r="Q46" s="75"/>
      <c r="R46" s="75"/>
      <c r="S46" s="75"/>
      <c r="T46" s="75"/>
      <c r="U46" s="75"/>
      <c r="V46" s="75"/>
    </row>
    <row r="47" spans="1:22">
      <c r="A47" s="149"/>
      <c r="B47" s="149"/>
      <c r="C47" s="149"/>
      <c r="D47" s="149"/>
      <c r="E47" s="149"/>
      <c r="F47" s="149"/>
      <c r="G47" s="149"/>
      <c r="H47" s="149"/>
      <c r="I47" s="149"/>
      <c r="J47" s="149"/>
      <c r="K47" s="149"/>
      <c r="L47" s="149"/>
      <c r="M47" s="149"/>
      <c r="N47" s="149"/>
      <c r="O47" s="149"/>
      <c r="P47" s="75"/>
      <c r="Q47" s="75"/>
      <c r="R47" s="75"/>
      <c r="S47" s="75"/>
      <c r="T47" s="75"/>
      <c r="U47" s="75"/>
      <c r="V47" s="75"/>
    </row>
  </sheetData>
  <mergeCells count="3">
    <mergeCell ref="D28:G28"/>
    <mergeCell ref="D1:G7"/>
    <mergeCell ref="E8:F8"/>
  </mergeCells>
  <dataValidations count="3">
    <dataValidation type="whole" allowBlank="1" showInputMessage="1" showErrorMessage="1" errorTitle="LOAN AMOUNT" error="LOAN AMOUNT SHOULD BE 50000 OR MORE UPTO 2500000" promptTitle="AMOUNT OF LOAN" prompt="Enter the amount of loan required in numbers without commas._x000a_Minimum Amount 50000 and Maximum Amount 2500000_x000a_e.g. 1000000" sqref="F17" xr:uid="{F7053C61-CADE-43CC-A0A2-4F17A2B493D4}">
      <formula1>50000</formula1>
      <formula2>2500000</formula2>
    </dataValidation>
    <dataValidation errorStyle="information" allowBlank="1" showInputMessage="1" showErrorMessage="1" errorTitle="TENURE" error="loan is available for a period upto 84 months " promptTitle="IN NUMBER OF MONTHS ONLY" prompt="Enter rate of interest in months only_x000a_e.g. if its 6 years then mutiply it by 12_x000a_i.e. 6 x 12 = 72" sqref="F19" xr:uid="{32579192-7569-4114-915F-876F8B000B70}"/>
    <dataValidation allowBlank="1" showInputMessage="1" showErrorMessage="1" errorTitle="ERROR" error="rate of interest can not be changed. It is decided by the bank." sqref="F18" xr:uid="{05FD351A-D64B-4F3D-BD60-449D5475CE01}"/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A35212B-47C9-49EA-A105-14ECDEBC624D}">
          <x14:formula1>
            <xm:f>Sheet3!$B$2:$B$41</xm:f>
          </x14:formula1>
          <xm:sqref>F14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2C51A-C029-4E31-A15C-9559CB0F1C8E}">
  <dimension ref="A1:V48"/>
  <sheetViews>
    <sheetView zoomScale="90" zoomScaleNormal="90" workbookViewId="0">
      <selection activeCell="F15" sqref="F15"/>
    </sheetView>
  </sheetViews>
  <sheetFormatPr defaultRowHeight="14.5"/>
  <cols>
    <col min="1" max="3" width="9.54296875" customWidth="1"/>
    <col min="4" max="4" width="13.54296875" customWidth="1"/>
    <col min="5" max="5" width="54.54296875" bestFit="1" customWidth="1"/>
    <col min="6" max="6" width="50.6328125" customWidth="1"/>
    <col min="7" max="7" width="13.54296875" customWidth="1"/>
    <col min="8" max="19" width="9.54296875" customWidth="1"/>
  </cols>
  <sheetData>
    <row r="1" spans="1:22" ht="14.5" customHeight="1">
      <c r="A1" s="58"/>
      <c r="B1" s="58"/>
      <c r="C1" s="58"/>
      <c r="D1" s="212" t="s">
        <v>58</v>
      </c>
      <c r="E1" s="213"/>
      <c r="F1" s="213"/>
      <c r="G1" s="214"/>
      <c r="H1" s="65"/>
      <c r="I1" s="65"/>
      <c r="J1" s="63"/>
      <c r="K1" s="63"/>
      <c r="L1" s="64"/>
      <c r="M1" s="58"/>
      <c r="N1" s="58"/>
      <c r="O1" s="58"/>
      <c r="P1" s="75"/>
      <c r="Q1" s="75"/>
      <c r="R1" s="75"/>
      <c r="S1" s="75"/>
      <c r="T1" s="75"/>
      <c r="U1" s="75"/>
      <c r="V1" s="75"/>
    </row>
    <row r="2" spans="1:22" ht="14.5" customHeight="1">
      <c r="A2" s="58"/>
      <c r="B2" s="58"/>
      <c r="C2" s="58"/>
      <c r="D2" s="215"/>
      <c r="E2" s="216"/>
      <c r="F2" s="216"/>
      <c r="G2" s="217"/>
      <c r="H2" s="65"/>
      <c r="I2" s="65"/>
      <c r="J2" s="63"/>
      <c r="K2" s="63"/>
      <c r="L2" s="64"/>
      <c r="M2" s="58"/>
      <c r="N2" s="58"/>
      <c r="O2" s="58"/>
      <c r="P2" s="75"/>
      <c r="Q2" s="75"/>
      <c r="R2" s="75"/>
      <c r="S2" s="75"/>
      <c r="T2" s="75"/>
      <c r="U2" s="75"/>
      <c r="V2" s="75"/>
    </row>
    <row r="3" spans="1:22" ht="14.5" customHeight="1">
      <c r="A3" s="58"/>
      <c r="B3" s="58"/>
      <c r="C3" s="58"/>
      <c r="D3" s="215"/>
      <c r="E3" s="216"/>
      <c r="F3" s="216"/>
      <c r="G3" s="217"/>
      <c r="H3" s="65"/>
      <c r="I3" s="65"/>
      <c r="J3" s="63"/>
      <c r="K3" s="63"/>
      <c r="L3" s="64"/>
      <c r="M3" s="58"/>
      <c r="N3" s="58"/>
      <c r="O3" s="58"/>
      <c r="P3" s="75"/>
      <c r="Q3" s="75"/>
      <c r="R3" s="75"/>
      <c r="S3" s="75"/>
      <c r="T3" s="75"/>
      <c r="U3" s="75"/>
      <c r="V3" s="75"/>
    </row>
    <row r="4" spans="1:22" ht="14.5" customHeight="1">
      <c r="A4" s="58"/>
      <c r="B4" s="59"/>
      <c r="C4" s="58"/>
      <c r="D4" s="215"/>
      <c r="E4" s="216"/>
      <c r="F4" s="216"/>
      <c r="G4" s="217"/>
      <c r="H4" s="158" t="s">
        <v>272</v>
      </c>
      <c r="I4" s="65"/>
      <c r="J4" s="63"/>
      <c r="K4" s="63"/>
      <c r="L4" s="64"/>
      <c r="M4" s="58"/>
      <c r="N4" s="58"/>
      <c r="O4" s="58"/>
      <c r="P4" s="75"/>
      <c r="Q4" s="75"/>
      <c r="R4" s="75"/>
      <c r="S4" s="75"/>
      <c r="T4" s="75"/>
      <c r="U4" s="75"/>
      <c r="V4" s="75"/>
    </row>
    <row r="5" spans="1:22" ht="14.5" customHeight="1">
      <c r="A5" s="58"/>
      <c r="B5" s="58"/>
      <c r="C5" s="58"/>
      <c r="D5" s="215"/>
      <c r="E5" s="216"/>
      <c r="F5" s="216"/>
      <c r="G5" s="217"/>
      <c r="H5" s="65"/>
      <c r="I5" s="65"/>
      <c r="J5" s="63"/>
      <c r="K5" s="63"/>
      <c r="L5" s="64"/>
      <c r="M5" s="58"/>
      <c r="N5" s="58"/>
      <c r="O5" s="58"/>
      <c r="P5" s="75"/>
      <c r="Q5" s="75"/>
      <c r="R5" s="75"/>
      <c r="S5" s="75"/>
      <c r="T5" s="75"/>
      <c r="U5" s="75"/>
      <c r="V5" s="75"/>
    </row>
    <row r="6" spans="1:22">
      <c r="A6" s="58"/>
      <c r="B6" s="60"/>
      <c r="C6" s="58"/>
      <c r="D6" s="215"/>
      <c r="E6" s="216"/>
      <c r="F6" s="216"/>
      <c r="G6" s="217"/>
      <c r="H6" s="64"/>
      <c r="I6" s="64"/>
      <c r="J6" s="64"/>
      <c r="K6" s="64"/>
      <c r="L6" s="64"/>
      <c r="M6" s="58"/>
      <c r="N6" s="58"/>
      <c r="O6" s="58"/>
      <c r="P6" s="75"/>
      <c r="Q6" s="75"/>
      <c r="R6" s="75"/>
      <c r="S6" s="75"/>
      <c r="T6" s="75"/>
      <c r="U6" s="75"/>
      <c r="V6" s="75"/>
    </row>
    <row r="7" spans="1:22">
      <c r="A7" s="58"/>
      <c r="B7" s="61"/>
      <c r="C7" s="58"/>
      <c r="D7" s="215"/>
      <c r="E7" s="216"/>
      <c r="F7" s="216"/>
      <c r="G7" s="217"/>
      <c r="H7" s="64"/>
      <c r="I7" s="64"/>
      <c r="J7" s="64"/>
      <c r="K7" s="64"/>
      <c r="L7" s="64"/>
      <c r="M7" s="58"/>
      <c r="N7" s="58"/>
      <c r="O7" s="58"/>
      <c r="P7" s="75"/>
      <c r="Q7" s="75"/>
      <c r="R7" s="75"/>
      <c r="S7" s="75"/>
      <c r="T7" s="75"/>
      <c r="U7" s="75"/>
      <c r="V7" s="75"/>
    </row>
    <row r="8" spans="1:22" ht="23" thickBot="1">
      <c r="A8" s="58"/>
      <c r="B8" s="62"/>
      <c r="C8" s="58"/>
      <c r="D8" s="99"/>
      <c r="E8" s="218" t="s">
        <v>191</v>
      </c>
      <c r="F8" s="218"/>
      <c r="G8" s="100"/>
      <c r="H8" s="58"/>
      <c r="I8" s="58"/>
      <c r="J8" s="58"/>
      <c r="K8" s="58"/>
      <c r="L8" s="58"/>
      <c r="M8" s="58"/>
      <c r="N8" s="58"/>
      <c r="O8" s="58"/>
      <c r="P8" s="75"/>
      <c r="Q8" s="75"/>
      <c r="R8" s="75"/>
      <c r="S8" s="75"/>
      <c r="T8" s="75"/>
      <c r="U8" s="75"/>
      <c r="V8" s="75"/>
    </row>
    <row r="9" spans="1:22" ht="20.5">
      <c r="A9" s="58"/>
      <c r="B9" s="58"/>
      <c r="C9" s="58"/>
      <c r="D9" s="99"/>
      <c r="E9" s="118" t="s">
        <v>192</v>
      </c>
      <c r="F9" s="119" t="s">
        <v>193</v>
      </c>
      <c r="G9" s="100"/>
      <c r="H9" s="58"/>
      <c r="I9" s="58"/>
      <c r="J9" s="58"/>
      <c r="K9" s="58"/>
      <c r="L9" s="58"/>
      <c r="M9" s="58"/>
      <c r="N9" s="58"/>
      <c r="O9" s="58"/>
      <c r="P9" s="75"/>
      <c r="Q9" s="75"/>
      <c r="R9" s="75"/>
      <c r="S9" s="75"/>
      <c r="T9" s="75"/>
      <c r="U9" s="75"/>
      <c r="V9" s="75"/>
    </row>
    <row r="10" spans="1:22" ht="20.5">
      <c r="A10" s="58"/>
      <c r="B10" s="58"/>
      <c r="C10" s="58"/>
      <c r="D10" s="99"/>
      <c r="E10" s="135" t="s">
        <v>194</v>
      </c>
      <c r="F10" s="121" t="s">
        <v>195</v>
      </c>
      <c r="G10" s="100"/>
      <c r="H10" s="58"/>
      <c r="I10" s="58"/>
      <c r="J10" s="58"/>
      <c r="K10" s="58"/>
      <c r="L10" s="58"/>
      <c r="M10" s="58"/>
      <c r="N10" s="58"/>
      <c r="O10" s="58"/>
      <c r="P10" s="75"/>
      <c r="Q10" s="75"/>
      <c r="R10" s="75"/>
      <c r="S10" s="75"/>
      <c r="T10" s="75"/>
      <c r="U10" s="75"/>
      <c r="V10" s="75"/>
    </row>
    <row r="11" spans="1:22" ht="20.5">
      <c r="A11" s="58"/>
      <c r="B11" s="58"/>
      <c r="C11" s="58"/>
      <c r="D11" s="99"/>
      <c r="E11" s="122" t="s">
        <v>196</v>
      </c>
      <c r="F11" s="123" t="s">
        <v>197</v>
      </c>
      <c r="G11" s="100"/>
      <c r="H11" s="58"/>
      <c r="I11" s="58"/>
      <c r="J11" s="58"/>
      <c r="K11" s="58"/>
      <c r="L11" s="58"/>
      <c r="M11" s="58"/>
      <c r="N11" s="58"/>
      <c r="O11" s="58"/>
      <c r="P11" s="75"/>
      <c r="Q11" s="75"/>
      <c r="R11" s="75"/>
      <c r="S11" s="75"/>
      <c r="T11" s="75"/>
      <c r="U11" s="75"/>
      <c r="V11" s="75"/>
    </row>
    <row r="12" spans="1:22" ht="20.5">
      <c r="A12" s="58"/>
      <c r="B12" s="58"/>
      <c r="C12" s="58"/>
      <c r="D12" s="99"/>
      <c r="E12" s="135" t="s">
        <v>198</v>
      </c>
      <c r="F12" s="136" t="s">
        <v>199</v>
      </c>
      <c r="G12" s="100"/>
      <c r="H12" s="58"/>
      <c r="I12" s="58"/>
      <c r="J12" s="58"/>
      <c r="K12" s="58"/>
      <c r="L12" s="58"/>
      <c r="M12" s="58"/>
      <c r="N12" s="58"/>
      <c r="O12" s="58"/>
      <c r="P12" s="75"/>
      <c r="Q12" s="75"/>
      <c r="R12" s="75"/>
      <c r="S12" s="75"/>
      <c r="T12" s="75"/>
      <c r="U12" s="75"/>
      <c r="V12" s="75"/>
    </row>
    <row r="13" spans="1:22" ht="21" thickBot="1">
      <c r="A13" s="58"/>
      <c r="B13" s="58"/>
      <c r="C13" s="58"/>
      <c r="D13" s="99"/>
      <c r="E13" s="137" t="s">
        <v>200</v>
      </c>
      <c r="F13" s="138" t="s">
        <v>199</v>
      </c>
      <c r="G13" s="100"/>
      <c r="H13" s="58"/>
      <c r="I13" s="58"/>
      <c r="J13" s="58"/>
      <c r="K13" s="58"/>
      <c r="L13" s="58"/>
      <c r="M13" s="58"/>
      <c r="N13" s="58"/>
      <c r="O13" s="58"/>
      <c r="P13" s="75"/>
      <c r="Q13" s="75"/>
      <c r="R13" s="75"/>
      <c r="S13" s="75"/>
      <c r="T13" s="75"/>
      <c r="U13" s="75"/>
      <c r="V13" s="75"/>
    </row>
    <row r="14" spans="1:22" ht="15" thickBot="1">
      <c r="A14" s="58"/>
      <c r="B14" s="58"/>
      <c r="C14" s="58"/>
      <c r="D14" s="101"/>
      <c r="E14" s="102"/>
      <c r="F14" s="103"/>
      <c r="G14" s="100"/>
      <c r="H14" s="58"/>
      <c r="I14" s="58"/>
      <c r="J14" s="58"/>
      <c r="K14" s="58"/>
      <c r="L14" s="58"/>
      <c r="M14" s="58"/>
      <c r="N14" s="58"/>
      <c r="O14" s="58"/>
      <c r="P14" s="75"/>
      <c r="Q14" s="75"/>
      <c r="R14" s="75"/>
      <c r="S14" s="75"/>
      <c r="T14" s="75"/>
      <c r="U14" s="75"/>
      <c r="V14" s="75"/>
    </row>
    <row r="15" spans="1:22" ht="18">
      <c r="A15" s="58"/>
      <c r="B15" s="58"/>
      <c r="C15" s="58"/>
      <c r="D15" s="99"/>
      <c r="E15" s="141" t="s">
        <v>80</v>
      </c>
      <c r="F15" s="131" t="s">
        <v>269</v>
      </c>
      <c r="G15" s="100"/>
      <c r="H15" s="58"/>
      <c r="I15" s="58"/>
      <c r="J15" s="58"/>
      <c r="K15" s="58"/>
      <c r="L15" s="58"/>
      <c r="M15" s="58"/>
      <c r="N15" s="58"/>
      <c r="O15" s="58"/>
      <c r="P15" s="75"/>
      <c r="Q15" s="75"/>
      <c r="R15" s="75"/>
      <c r="S15" s="75"/>
      <c r="T15" s="75"/>
      <c r="U15" s="75"/>
      <c r="V15" s="75"/>
    </row>
    <row r="16" spans="1:22" ht="18.5" thickBot="1">
      <c r="A16" s="58"/>
      <c r="B16" s="58"/>
      <c r="C16" s="58"/>
      <c r="D16" s="99"/>
      <c r="E16" s="165" t="s">
        <v>81</v>
      </c>
      <c r="F16" s="166" t="str">
        <f>VLOOKUP(F15,Sheet3!F2:H29,3,FALSE)</f>
        <v>-</v>
      </c>
      <c r="G16" s="100"/>
      <c r="H16" s="58"/>
      <c r="I16" s="58"/>
      <c r="J16" s="58"/>
      <c r="K16" s="58"/>
      <c r="L16" s="58"/>
      <c r="M16" s="58"/>
      <c r="N16" s="58"/>
      <c r="O16" s="58"/>
      <c r="P16" s="75"/>
      <c r="Q16" s="75"/>
      <c r="R16" s="75"/>
      <c r="S16" s="75"/>
      <c r="T16" s="75"/>
      <c r="U16" s="75"/>
      <c r="V16" s="75"/>
    </row>
    <row r="17" spans="1:22" ht="18.5" thickBot="1">
      <c r="A17" s="58"/>
      <c r="B17" s="58"/>
      <c r="C17" s="58"/>
      <c r="D17" s="99"/>
      <c r="E17" s="104"/>
      <c r="F17" s="105"/>
      <c r="G17" s="100"/>
      <c r="H17" s="58"/>
      <c r="I17" s="58"/>
      <c r="J17" s="58"/>
      <c r="K17" s="58"/>
      <c r="L17" s="58"/>
      <c r="M17" s="58"/>
      <c r="N17" s="58"/>
      <c r="O17" s="58"/>
      <c r="P17" s="75"/>
      <c r="Q17" s="75"/>
      <c r="R17" s="75"/>
      <c r="S17" s="75"/>
      <c r="T17" s="75"/>
      <c r="U17" s="75"/>
      <c r="V17" s="75"/>
    </row>
    <row r="18" spans="1:22" ht="18">
      <c r="A18" s="58"/>
      <c r="B18" s="58"/>
      <c r="C18" s="58"/>
      <c r="D18" s="99"/>
      <c r="E18" s="139" t="s">
        <v>271</v>
      </c>
      <c r="F18" s="126">
        <v>500000</v>
      </c>
      <c r="G18" s="100"/>
      <c r="H18" s="58"/>
      <c r="I18" s="58"/>
      <c r="J18" s="58"/>
      <c r="K18" s="58"/>
      <c r="L18" s="58"/>
      <c r="M18" s="58"/>
      <c r="N18" s="58"/>
      <c r="O18" s="58"/>
      <c r="P18" s="75"/>
      <c r="Q18" s="75"/>
      <c r="R18" s="75"/>
      <c r="S18" s="75"/>
      <c r="T18" s="75"/>
      <c r="U18" s="75"/>
      <c r="V18" s="75"/>
    </row>
    <row r="19" spans="1:22" ht="18">
      <c r="A19" s="58"/>
      <c r="B19" s="58"/>
      <c r="C19" s="58"/>
      <c r="D19" s="99"/>
      <c r="E19" s="130" t="s">
        <v>147</v>
      </c>
      <c r="F19" s="128" t="str">
        <f>VLOOKUP(F15,Sheet3!F2:G29,2,FALSE)</f>
        <v>-</v>
      </c>
      <c r="G19" s="100"/>
      <c r="H19" s="58"/>
      <c r="I19" s="58"/>
      <c r="J19" s="58"/>
      <c r="K19" s="58"/>
      <c r="L19" s="58"/>
      <c r="M19" s="58"/>
      <c r="N19" s="58"/>
      <c r="O19" s="58"/>
      <c r="P19" s="75"/>
      <c r="Q19" s="75"/>
      <c r="R19" s="75"/>
      <c r="S19" s="75"/>
      <c r="T19" s="75"/>
      <c r="U19" s="75"/>
      <c r="V19" s="75"/>
    </row>
    <row r="20" spans="1:22" ht="18.5" thickBot="1">
      <c r="A20" s="58"/>
      <c r="B20" s="58"/>
      <c r="C20" s="58"/>
      <c r="D20" s="99"/>
      <c r="E20" s="140" t="s">
        <v>145</v>
      </c>
      <c r="F20" s="129">
        <v>13</v>
      </c>
      <c r="G20" s="100"/>
      <c r="H20" s="58"/>
      <c r="I20" s="58"/>
      <c r="J20" s="58"/>
      <c r="K20" s="58"/>
      <c r="L20" s="58"/>
      <c r="M20" s="58"/>
      <c r="N20" s="58"/>
      <c r="O20" s="58"/>
      <c r="P20" s="75"/>
      <c r="Q20" s="75"/>
      <c r="R20" s="75"/>
      <c r="S20" s="75"/>
      <c r="T20" s="75"/>
      <c r="U20" s="75"/>
      <c r="V20" s="75"/>
    </row>
    <row r="21" spans="1:22" ht="20.5">
      <c r="A21" s="58"/>
      <c r="B21" s="58"/>
      <c r="C21" s="58"/>
      <c r="D21" s="99"/>
      <c r="E21" s="66" t="s">
        <v>144</v>
      </c>
      <c r="F21" s="67" t="str">
        <f>IF(F19="-","",PMT(F19/12,F20,-F18))</f>
        <v/>
      </c>
      <c r="G21" s="100"/>
      <c r="H21" s="58"/>
      <c r="I21" s="58"/>
      <c r="J21" s="58"/>
      <c r="K21" s="58"/>
      <c r="L21" s="58"/>
      <c r="M21" s="58"/>
      <c r="N21" s="58"/>
      <c r="O21" s="58"/>
      <c r="P21" s="75"/>
      <c r="Q21" s="75"/>
      <c r="R21" s="75"/>
      <c r="S21" s="75"/>
      <c r="T21" s="75"/>
      <c r="U21" s="75"/>
      <c r="V21" s="75"/>
    </row>
    <row r="22" spans="1:22" ht="15.5">
      <c r="A22" s="58"/>
      <c r="B22" s="58"/>
      <c r="C22" s="58"/>
      <c r="D22" s="99"/>
      <c r="E22" s="106"/>
      <c r="F22" s="106"/>
      <c r="G22" s="100"/>
      <c r="H22" s="58"/>
      <c r="I22" s="58"/>
      <c r="J22" s="58"/>
      <c r="K22" s="58"/>
      <c r="L22" s="58"/>
      <c r="M22" s="58"/>
      <c r="N22" s="58"/>
      <c r="O22" s="58"/>
      <c r="P22" s="75"/>
      <c r="Q22" s="75"/>
      <c r="R22" s="75"/>
      <c r="S22" s="75"/>
      <c r="T22" s="75"/>
      <c r="U22" s="75"/>
      <c r="V22" s="75"/>
    </row>
    <row r="23" spans="1:22">
      <c r="A23" s="58"/>
      <c r="B23" s="58"/>
      <c r="C23" s="58"/>
      <c r="D23" s="99"/>
      <c r="E23" s="103"/>
      <c r="F23" s="103"/>
      <c r="G23" s="100"/>
      <c r="H23" s="58"/>
      <c r="I23" s="58"/>
      <c r="J23" s="58"/>
      <c r="K23" s="58"/>
      <c r="L23" s="58"/>
      <c r="M23" s="58"/>
      <c r="N23" s="58"/>
      <c r="O23" s="58"/>
      <c r="P23" s="75"/>
      <c r="Q23" s="75"/>
      <c r="R23" s="75"/>
      <c r="S23" s="75"/>
      <c r="T23" s="75"/>
      <c r="U23" s="75"/>
      <c r="V23" s="75"/>
    </row>
    <row r="24" spans="1:22" ht="20.5">
      <c r="A24" s="58"/>
      <c r="B24" s="58"/>
      <c r="C24" s="58"/>
      <c r="D24" s="99"/>
      <c r="E24" s="107"/>
      <c r="F24" s="107"/>
      <c r="G24" s="100"/>
      <c r="H24" s="58"/>
      <c r="I24" s="58"/>
      <c r="J24" s="58"/>
      <c r="K24" s="58"/>
      <c r="L24" s="58"/>
      <c r="M24" s="58"/>
      <c r="N24" s="58"/>
      <c r="O24" s="58"/>
      <c r="P24" s="75"/>
      <c r="Q24" s="75"/>
      <c r="R24" s="75"/>
      <c r="S24" s="75"/>
      <c r="T24" s="75"/>
      <c r="U24" s="75"/>
      <c r="V24" s="75"/>
    </row>
    <row r="25" spans="1:22">
      <c r="A25" s="58"/>
      <c r="B25" s="58"/>
      <c r="C25" s="58"/>
      <c r="D25" s="99"/>
      <c r="E25" s="103"/>
      <c r="F25" s="103"/>
      <c r="G25" s="100"/>
      <c r="H25" s="58"/>
      <c r="I25" s="58"/>
      <c r="J25" s="58"/>
      <c r="K25" s="58"/>
      <c r="L25" s="58"/>
      <c r="M25" s="58"/>
      <c r="N25" s="58"/>
      <c r="O25" s="58"/>
      <c r="P25" s="75"/>
      <c r="Q25" s="75"/>
      <c r="R25" s="75"/>
      <c r="S25" s="75"/>
      <c r="T25" s="75"/>
      <c r="U25" s="75"/>
      <c r="V25" s="75"/>
    </row>
    <row r="26" spans="1:22">
      <c r="A26" s="58"/>
      <c r="B26" s="58"/>
      <c r="C26" s="58"/>
      <c r="D26" s="99"/>
      <c r="E26" s="103"/>
      <c r="F26" s="103"/>
      <c r="G26" s="100"/>
      <c r="H26" s="58"/>
      <c r="I26" s="58"/>
      <c r="J26" s="58"/>
      <c r="K26" s="58"/>
      <c r="L26" s="58"/>
      <c r="M26" s="58"/>
      <c r="N26" s="58"/>
      <c r="O26" s="58"/>
      <c r="P26" s="75"/>
      <c r="Q26" s="75"/>
      <c r="R26" s="75"/>
      <c r="S26" s="75"/>
      <c r="T26" s="75"/>
      <c r="U26" s="75"/>
      <c r="V26" s="75"/>
    </row>
    <row r="27" spans="1:22">
      <c r="A27" s="58"/>
      <c r="B27" s="58"/>
      <c r="C27" s="58"/>
      <c r="D27" s="99"/>
      <c r="E27" s="103"/>
      <c r="F27" s="103"/>
      <c r="G27" s="100"/>
      <c r="H27" s="58"/>
      <c r="I27" s="58"/>
      <c r="J27" s="58"/>
      <c r="K27" s="58"/>
      <c r="L27" s="58"/>
      <c r="M27" s="58"/>
      <c r="N27" s="58"/>
      <c r="O27" s="58"/>
      <c r="P27" s="75"/>
      <c r="Q27" s="75"/>
      <c r="R27" s="75"/>
      <c r="S27" s="75"/>
      <c r="T27" s="75"/>
      <c r="U27" s="75"/>
      <c r="V27" s="75"/>
    </row>
    <row r="28" spans="1:22">
      <c r="A28" s="58"/>
      <c r="B28" s="58"/>
      <c r="C28" s="58"/>
      <c r="D28" s="99"/>
      <c r="E28" s="103"/>
      <c r="F28" s="103"/>
      <c r="G28" s="100"/>
      <c r="H28" s="58"/>
      <c r="I28" s="58"/>
      <c r="J28" s="58"/>
      <c r="K28" s="58"/>
      <c r="L28" s="58"/>
      <c r="M28" s="58"/>
      <c r="N28" s="58"/>
      <c r="O28" s="58"/>
      <c r="P28" s="75"/>
      <c r="Q28" s="75"/>
      <c r="R28" s="75"/>
      <c r="S28" s="75"/>
      <c r="T28" s="75"/>
      <c r="U28" s="75"/>
      <c r="V28" s="75"/>
    </row>
    <row r="29" spans="1:22" ht="17" customHeight="1" thickBot="1">
      <c r="A29" s="58"/>
      <c r="B29" s="58"/>
      <c r="C29" s="58"/>
      <c r="D29" s="219" t="s">
        <v>201</v>
      </c>
      <c r="E29" s="220"/>
      <c r="F29" s="220"/>
      <c r="G29" s="221"/>
      <c r="H29" s="58"/>
      <c r="I29" s="58"/>
      <c r="J29" s="58"/>
      <c r="K29" s="58"/>
      <c r="L29" s="58"/>
      <c r="M29" s="58"/>
      <c r="N29" s="58"/>
      <c r="O29" s="58"/>
      <c r="P29" s="75"/>
      <c r="Q29" s="75"/>
      <c r="R29" s="75"/>
      <c r="S29" s="75"/>
      <c r="T29" s="75"/>
      <c r="U29" s="75"/>
      <c r="V29" s="75"/>
    </row>
    <row r="30" spans="1:22">
      <c r="A30" s="58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75"/>
      <c r="Q30" s="75"/>
      <c r="R30" s="75"/>
      <c r="S30" s="75"/>
      <c r="T30" s="75"/>
      <c r="U30" s="75"/>
      <c r="V30" s="75"/>
    </row>
    <row r="31" spans="1:22">
      <c r="A31" s="58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75"/>
      <c r="Q31" s="75"/>
      <c r="R31" s="75"/>
      <c r="S31" s="75"/>
      <c r="T31" s="75"/>
      <c r="U31" s="75"/>
      <c r="V31" s="75"/>
    </row>
    <row r="32" spans="1:22">
      <c r="A32" s="58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75"/>
      <c r="Q32" s="75"/>
      <c r="R32" s="75"/>
      <c r="S32" s="75"/>
      <c r="T32" s="75"/>
      <c r="U32" s="75"/>
      <c r="V32" s="75"/>
    </row>
    <row r="33" spans="1:22">
      <c r="A33" s="58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75"/>
      <c r="Q33" s="75"/>
      <c r="R33" s="75"/>
      <c r="S33" s="75"/>
      <c r="T33" s="75"/>
      <c r="U33" s="75"/>
      <c r="V33" s="75"/>
    </row>
    <row r="34" spans="1:22">
      <c r="A34" s="58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75"/>
      <c r="Q34" s="75"/>
      <c r="R34" s="75"/>
      <c r="S34" s="75"/>
      <c r="T34" s="75"/>
      <c r="U34" s="75"/>
      <c r="V34" s="75"/>
    </row>
    <row r="35" spans="1:22">
      <c r="A35" s="58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75"/>
      <c r="Q35" s="75"/>
      <c r="R35" s="75"/>
      <c r="S35" s="75"/>
      <c r="T35" s="75"/>
      <c r="U35" s="75"/>
      <c r="V35" s="75"/>
    </row>
    <row r="36" spans="1:22">
      <c r="A36" s="58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75"/>
      <c r="Q36" s="75"/>
      <c r="R36" s="75"/>
      <c r="S36" s="75"/>
      <c r="T36" s="75"/>
      <c r="U36" s="75"/>
      <c r="V36" s="75"/>
    </row>
    <row r="37" spans="1:22">
      <c r="A37" s="58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75"/>
      <c r="Q37" s="75"/>
      <c r="R37" s="75"/>
      <c r="S37" s="75"/>
      <c r="T37" s="75"/>
      <c r="U37" s="75"/>
      <c r="V37" s="75"/>
    </row>
    <row r="38" spans="1:22">
      <c r="A38" s="58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75"/>
      <c r="Q38" s="75"/>
      <c r="R38" s="75"/>
      <c r="S38" s="75"/>
      <c r="T38" s="75"/>
      <c r="U38" s="75"/>
      <c r="V38" s="75"/>
    </row>
    <row r="39" spans="1:22">
      <c r="A39" s="58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75"/>
      <c r="Q39" s="75"/>
      <c r="R39" s="75"/>
      <c r="S39" s="75"/>
      <c r="T39" s="75"/>
      <c r="U39" s="75"/>
      <c r="V39" s="75"/>
    </row>
    <row r="40" spans="1:22">
      <c r="A40" s="58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75"/>
      <c r="Q40" s="75"/>
      <c r="R40" s="75"/>
      <c r="S40" s="75"/>
      <c r="T40" s="75"/>
      <c r="U40" s="75"/>
      <c r="V40" s="75"/>
    </row>
    <row r="41" spans="1:22">
      <c r="A41" s="58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75"/>
      <c r="Q41" s="75"/>
      <c r="R41" s="75"/>
      <c r="S41" s="75"/>
      <c r="T41" s="75"/>
      <c r="U41" s="75"/>
      <c r="V41" s="75"/>
    </row>
    <row r="42" spans="1:22">
      <c r="A42" s="58"/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75"/>
      <c r="Q42" s="75"/>
      <c r="R42" s="75"/>
      <c r="S42" s="75"/>
      <c r="T42" s="75"/>
      <c r="U42" s="75"/>
      <c r="V42" s="75"/>
    </row>
    <row r="43" spans="1:22">
      <c r="A43" s="58"/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75"/>
      <c r="Q43" s="75"/>
      <c r="R43" s="75"/>
      <c r="S43" s="75"/>
      <c r="T43" s="75"/>
      <c r="U43" s="75"/>
      <c r="V43" s="75"/>
    </row>
    <row r="44" spans="1:22">
      <c r="A44" s="58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75"/>
      <c r="Q44" s="75"/>
      <c r="R44" s="75"/>
      <c r="S44" s="75"/>
      <c r="T44" s="75"/>
      <c r="U44" s="75"/>
      <c r="V44" s="75"/>
    </row>
    <row r="45" spans="1:22">
      <c r="A45" s="58"/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75"/>
      <c r="Q45" s="75"/>
      <c r="R45" s="75"/>
      <c r="S45" s="75"/>
      <c r="T45" s="75"/>
      <c r="U45" s="75"/>
      <c r="V45" s="75"/>
    </row>
    <row r="46" spans="1:22">
      <c r="A46" s="58"/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75"/>
      <c r="Q46" s="75"/>
      <c r="R46" s="75"/>
      <c r="S46" s="75"/>
      <c r="T46" s="75"/>
      <c r="U46" s="75"/>
      <c r="V46" s="75"/>
    </row>
    <row r="47" spans="1:22">
      <c r="A47" s="58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75"/>
      <c r="Q47" s="75"/>
      <c r="R47" s="75"/>
      <c r="S47" s="75"/>
      <c r="T47" s="75"/>
      <c r="U47" s="75"/>
      <c r="V47" s="75"/>
    </row>
    <row r="48" spans="1:22">
      <c r="A48" s="58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75"/>
      <c r="Q48" s="75"/>
      <c r="R48" s="75"/>
      <c r="S48" s="75"/>
      <c r="T48" s="75"/>
      <c r="U48" s="75"/>
      <c r="V48" s="75"/>
    </row>
  </sheetData>
  <mergeCells count="3">
    <mergeCell ref="D1:G7"/>
    <mergeCell ref="E8:F8"/>
    <mergeCell ref="D29:G29"/>
  </mergeCells>
  <dataValidations count="3">
    <dataValidation allowBlank="1" showInputMessage="1" showErrorMessage="1" errorTitle="ERROR" error="rate of interest can not be changed. It is decided by the bank." sqref="F19" xr:uid="{90E0C6B7-3369-4EE6-A0DC-DBF6D2C81D54}"/>
    <dataValidation type="whole" allowBlank="1" showInputMessage="1" showErrorMessage="1" errorTitle="TENURE" error="month should range between 12 months to 96  " promptTitle="IN NUMBER OF MONTHS ONLY" prompt="Enter rate of interest in months only_x000a_e.g. if its 6 years then mutiply it by 12_x000a_i.e. 6 x 12 = 72" sqref="F20" xr:uid="{11E1445A-8B2B-458C-8DC1-184AB967758E}">
      <formula1>12</formula1>
      <formula2>96</formula2>
    </dataValidation>
    <dataValidation type="whole" allowBlank="1" showInputMessage="1" showErrorMessage="1" errorTitle="LOAN AMOUNT" error="LOAN AMOUNT SHOULD BE 50000 OR MORE UPTO 2500000" promptTitle="AMOUNT OF LOAN" prompt="Enter the amount of loan required in numbers without commas._x000a_Minimum Amount 50000 and Maximum Amount 2500000_x000a_e.g. 1000000" sqref="F18" xr:uid="{16D05614-0E9D-43CF-80C5-9F74E501EC26}">
      <formula1>50000</formula1>
      <formula2>2500000</formula2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22005BF-E060-400D-A75A-335ECBF6B2A5}">
          <x14:formula1>
            <xm:f>Sheet3!$F$2:$F$29</xm:f>
          </x14:formula1>
          <xm:sqref>F15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B37C8-AD84-4B18-8524-40A509BD0BB7}">
  <dimension ref="A1:V54"/>
  <sheetViews>
    <sheetView zoomScale="70" zoomScaleNormal="70" workbookViewId="0">
      <selection activeCell="F20" sqref="F20"/>
    </sheetView>
  </sheetViews>
  <sheetFormatPr defaultRowHeight="14.5"/>
  <cols>
    <col min="1" max="3" width="9.54296875" customWidth="1"/>
    <col min="4" max="4" width="13.54296875" customWidth="1"/>
    <col min="5" max="5" width="39.54296875" customWidth="1"/>
    <col min="6" max="6" width="114.1796875" bestFit="1" customWidth="1"/>
    <col min="7" max="7" width="13.54296875" customWidth="1"/>
    <col min="8" max="8" width="10.6328125" customWidth="1"/>
    <col min="9" max="19" width="9.54296875" customWidth="1"/>
  </cols>
  <sheetData>
    <row r="1" spans="1:22" ht="14.5" customHeight="1">
      <c r="A1" s="150"/>
      <c r="B1" s="150"/>
      <c r="C1" s="150"/>
      <c r="D1" s="205" t="s">
        <v>59</v>
      </c>
      <c r="E1" s="206"/>
      <c r="F1" s="206"/>
      <c r="G1" s="207"/>
      <c r="H1" s="155"/>
      <c r="I1" s="155"/>
      <c r="J1" s="156"/>
      <c r="K1" s="156"/>
      <c r="L1" s="157"/>
      <c r="M1" s="150"/>
      <c r="N1" s="150"/>
      <c r="O1" s="150"/>
      <c r="P1" s="75"/>
      <c r="Q1" s="75"/>
      <c r="R1" s="75"/>
      <c r="S1" s="75"/>
      <c r="T1" s="75"/>
      <c r="U1" s="75"/>
      <c r="V1" s="75"/>
    </row>
    <row r="2" spans="1:22" ht="14.5" customHeight="1">
      <c r="A2" s="150"/>
      <c r="B2" s="150"/>
      <c r="C2" s="150"/>
      <c r="D2" s="208"/>
      <c r="E2" s="209"/>
      <c r="F2" s="209"/>
      <c r="G2" s="210"/>
      <c r="H2" s="155"/>
      <c r="I2" s="155"/>
      <c r="J2" s="156"/>
      <c r="K2" s="156"/>
      <c r="L2" s="157"/>
      <c r="M2" s="150"/>
      <c r="N2" s="150"/>
      <c r="O2" s="150"/>
      <c r="P2" s="75"/>
      <c r="Q2" s="75"/>
      <c r="R2" s="75"/>
      <c r="S2" s="75"/>
      <c r="T2" s="75"/>
      <c r="U2" s="75"/>
      <c r="V2" s="75"/>
    </row>
    <row r="3" spans="1:22" ht="14.5" customHeight="1">
      <c r="A3" s="150"/>
      <c r="B3" s="150"/>
      <c r="C3" s="150"/>
      <c r="D3" s="208"/>
      <c r="E3" s="209"/>
      <c r="F3" s="209"/>
      <c r="G3" s="210"/>
      <c r="H3" s="155"/>
      <c r="I3" s="155"/>
      <c r="J3" s="156"/>
      <c r="K3" s="156"/>
      <c r="L3" s="157"/>
      <c r="M3" s="150"/>
      <c r="N3" s="150"/>
      <c r="O3" s="150"/>
      <c r="P3" s="75"/>
      <c r="Q3" s="75"/>
      <c r="R3" s="75"/>
      <c r="S3" s="75"/>
      <c r="T3" s="75"/>
      <c r="U3" s="75"/>
      <c r="V3" s="75"/>
    </row>
    <row r="4" spans="1:22" ht="14.5" customHeight="1">
      <c r="A4" s="150"/>
      <c r="B4" s="151"/>
      <c r="C4" s="150"/>
      <c r="D4" s="208"/>
      <c r="E4" s="209"/>
      <c r="F4" s="209"/>
      <c r="G4" s="210"/>
      <c r="H4" s="160" t="s">
        <v>272</v>
      </c>
      <c r="I4" s="155"/>
      <c r="J4" s="156"/>
      <c r="K4" s="156"/>
      <c r="L4" s="157"/>
      <c r="M4" s="150"/>
      <c r="N4" s="150"/>
      <c r="O4" s="150"/>
      <c r="P4" s="75"/>
      <c r="Q4" s="75"/>
      <c r="R4" s="75"/>
      <c r="S4" s="75"/>
      <c r="T4" s="75"/>
      <c r="U4" s="75"/>
      <c r="V4" s="75"/>
    </row>
    <row r="5" spans="1:22" ht="14.5" customHeight="1">
      <c r="A5" s="150"/>
      <c r="B5" s="150"/>
      <c r="C5" s="150"/>
      <c r="D5" s="208"/>
      <c r="E5" s="209"/>
      <c r="F5" s="209"/>
      <c r="G5" s="210"/>
      <c r="H5" s="155"/>
      <c r="I5" s="155"/>
      <c r="J5" s="156"/>
      <c r="K5" s="156"/>
      <c r="L5" s="157"/>
      <c r="M5" s="150"/>
      <c r="N5" s="150"/>
      <c r="O5" s="150"/>
      <c r="P5" s="75"/>
      <c r="Q5" s="75"/>
      <c r="R5" s="75"/>
      <c r="S5" s="75"/>
      <c r="T5" s="75"/>
      <c r="U5" s="75"/>
      <c r="V5" s="75"/>
    </row>
    <row r="6" spans="1:22">
      <c r="A6" s="150"/>
      <c r="B6" s="152"/>
      <c r="C6" s="150"/>
      <c r="D6" s="208"/>
      <c r="E6" s="209"/>
      <c r="F6" s="209"/>
      <c r="G6" s="210"/>
      <c r="H6" s="157"/>
      <c r="I6" s="157"/>
      <c r="J6" s="157"/>
      <c r="K6" s="157"/>
      <c r="L6" s="157"/>
      <c r="M6" s="150"/>
      <c r="N6" s="150"/>
      <c r="O6" s="150"/>
      <c r="P6" s="75"/>
      <c r="Q6" s="75"/>
      <c r="R6" s="75"/>
      <c r="S6" s="75"/>
      <c r="T6" s="75"/>
      <c r="U6" s="75"/>
      <c r="V6" s="75"/>
    </row>
    <row r="7" spans="1:22">
      <c r="A7" s="150"/>
      <c r="B7" s="153"/>
      <c r="C7" s="150"/>
      <c r="D7" s="208"/>
      <c r="E7" s="209"/>
      <c r="F7" s="209"/>
      <c r="G7" s="210"/>
      <c r="H7" s="157"/>
      <c r="I7" s="157"/>
      <c r="J7" s="157"/>
      <c r="K7" s="157"/>
      <c r="L7" s="157"/>
      <c r="M7" s="150"/>
      <c r="N7" s="150"/>
      <c r="O7" s="150"/>
      <c r="P7" s="75"/>
      <c r="Q7" s="75"/>
      <c r="R7" s="75"/>
      <c r="S7" s="75"/>
      <c r="T7" s="75"/>
      <c r="U7" s="75"/>
      <c r="V7" s="75"/>
    </row>
    <row r="8" spans="1:22" ht="23" thickBot="1">
      <c r="A8" s="150"/>
      <c r="B8" s="154"/>
      <c r="C8" s="150"/>
      <c r="D8" s="68"/>
      <c r="E8" s="211" t="s">
        <v>202</v>
      </c>
      <c r="F8" s="211"/>
      <c r="G8" s="70"/>
      <c r="H8" s="150"/>
      <c r="I8" s="150"/>
      <c r="J8" s="150"/>
      <c r="K8" s="150"/>
      <c r="L8" s="150"/>
      <c r="M8" s="150"/>
      <c r="N8" s="150"/>
      <c r="O8" s="150"/>
      <c r="P8" s="75"/>
      <c r="Q8" s="75"/>
      <c r="R8" s="75"/>
      <c r="S8" s="75"/>
      <c r="T8" s="75"/>
      <c r="U8" s="75"/>
      <c r="V8" s="75"/>
    </row>
    <row r="9" spans="1:22" ht="20.5">
      <c r="A9" s="150"/>
      <c r="B9" s="150"/>
      <c r="C9" s="150"/>
      <c r="D9" s="68"/>
      <c r="E9" s="118" t="s">
        <v>229</v>
      </c>
      <c r="F9" s="119" t="s">
        <v>230</v>
      </c>
      <c r="G9" s="70"/>
      <c r="H9" s="150"/>
      <c r="I9" s="150"/>
      <c r="J9" s="150"/>
      <c r="K9" s="150"/>
      <c r="L9" s="150"/>
      <c r="M9" s="150"/>
      <c r="N9" s="150"/>
      <c r="O9" s="150"/>
      <c r="P9" s="75"/>
      <c r="Q9" s="75"/>
      <c r="R9" s="75"/>
      <c r="S9" s="75"/>
      <c r="T9" s="75"/>
      <c r="U9" s="75"/>
      <c r="V9" s="75"/>
    </row>
    <row r="10" spans="1:22" ht="20.5">
      <c r="A10" s="150"/>
      <c r="B10" s="150"/>
      <c r="C10" s="150"/>
      <c r="D10" s="68"/>
      <c r="E10" s="120" t="s">
        <v>231</v>
      </c>
      <c r="F10" s="121" t="s">
        <v>232</v>
      </c>
      <c r="G10" s="70"/>
      <c r="H10" s="150"/>
      <c r="I10" s="150"/>
      <c r="J10" s="150"/>
      <c r="K10" s="150"/>
      <c r="L10" s="150"/>
      <c r="M10" s="150"/>
      <c r="N10" s="150"/>
      <c r="O10" s="150"/>
      <c r="P10" s="75"/>
      <c r="Q10" s="75"/>
      <c r="R10" s="75"/>
      <c r="S10" s="75"/>
      <c r="T10" s="75"/>
      <c r="U10" s="75"/>
      <c r="V10" s="75"/>
    </row>
    <row r="11" spans="1:22" ht="20.5">
      <c r="A11" s="150"/>
      <c r="B11" s="150"/>
      <c r="C11" s="150"/>
      <c r="D11" s="68"/>
      <c r="E11" s="122" t="s">
        <v>233</v>
      </c>
      <c r="F11" s="123" t="s">
        <v>234</v>
      </c>
      <c r="G11" s="70"/>
      <c r="H11" s="150"/>
      <c r="I11" s="150"/>
      <c r="J11" s="150"/>
      <c r="K11" s="150"/>
      <c r="L11" s="150"/>
      <c r="M11" s="150"/>
      <c r="N11" s="150"/>
      <c r="O11" s="150"/>
      <c r="P11" s="75"/>
      <c r="Q11" s="75"/>
      <c r="R11" s="75"/>
      <c r="S11" s="75"/>
      <c r="T11" s="75"/>
      <c r="U11" s="75"/>
      <c r="V11" s="75"/>
    </row>
    <row r="12" spans="1:22" ht="20.5">
      <c r="A12" s="150"/>
      <c r="B12" s="150"/>
      <c r="C12" s="150"/>
      <c r="D12" s="68"/>
      <c r="E12" s="120" t="s">
        <v>235</v>
      </c>
      <c r="F12" s="121" t="s">
        <v>236</v>
      </c>
      <c r="G12" s="70"/>
      <c r="H12" s="150"/>
      <c r="I12" s="150"/>
      <c r="J12" s="150"/>
      <c r="K12" s="150"/>
      <c r="L12" s="150"/>
      <c r="M12" s="150"/>
      <c r="N12" s="150"/>
      <c r="O12" s="150"/>
      <c r="P12" s="75"/>
      <c r="Q12" s="75"/>
      <c r="R12" s="75"/>
      <c r="S12" s="75"/>
      <c r="T12" s="75"/>
      <c r="U12" s="75"/>
      <c r="V12" s="75"/>
    </row>
    <row r="13" spans="1:22" ht="20.5">
      <c r="A13" s="150"/>
      <c r="B13" s="150"/>
      <c r="C13" s="150"/>
      <c r="D13" s="68"/>
      <c r="E13" s="122" t="s">
        <v>237</v>
      </c>
      <c r="F13" s="123" t="s">
        <v>238</v>
      </c>
      <c r="G13" s="70"/>
      <c r="H13" s="150"/>
      <c r="I13" s="150"/>
      <c r="J13" s="150"/>
      <c r="K13" s="150"/>
      <c r="L13" s="150"/>
      <c r="M13" s="150"/>
      <c r="N13" s="150"/>
      <c r="O13" s="150"/>
      <c r="P13" s="75"/>
      <c r="Q13" s="75"/>
      <c r="R13" s="75"/>
      <c r="S13" s="75"/>
      <c r="T13" s="75"/>
      <c r="U13" s="75"/>
      <c r="V13" s="75"/>
    </row>
    <row r="14" spans="1:22" ht="20.5">
      <c r="A14" s="150"/>
      <c r="B14" s="150"/>
      <c r="C14" s="150"/>
      <c r="D14" s="68"/>
      <c r="E14" s="120" t="s">
        <v>239</v>
      </c>
      <c r="F14" s="121" t="s">
        <v>240</v>
      </c>
      <c r="G14" s="70"/>
      <c r="H14" s="150"/>
      <c r="I14" s="150"/>
      <c r="J14" s="150"/>
      <c r="K14" s="150"/>
      <c r="L14" s="150"/>
      <c r="M14" s="150"/>
      <c r="N14" s="150"/>
      <c r="O14" s="150"/>
      <c r="P14" s="75"/>
      <c r="Q14" s="75"/>
      <c r="R14" s="75"/>
      <c r="S14" s="75"/>
      <c r="T14" s="75"/>
      <c r="U14" s="75"/>
      <c r="V14" s="75"/>
    </row>
    <row r="15" spans="1:22" ht="20.5">
      <c r="A15" s="150"/>
      <c r="B15" s="150"/>
      <c r="C15" s="150"/>
      <c r="D15" s="68"/>
      <c r="E15" s="122" t="s">
        <v>241</v>
      </c>
      <c r="F15" s="123" t="s">
        <v>242</v>
      </c>
      <c r="G15" s="70"/>
      <c r="H15" s="150"/>
      <c r="I15" s="150"/>
      <c r="J15" s="150"/>
      <c r="K15" s="150"/>
      <c r="L15" s="150"/>
      <c r="M15" s="150"/>
      <c r="N15" s="150"/>
      <c r="O15" s="150"/>
      <c r="P15" s="75"/>
      <c r="Q15" s="75"/>
      <c r="R15" s="75"/>
      <c r="S15" s="75"/>
      <c r="T15" s="75"/>
      <c r="U15" s="75"/>
      <c r="V15" s="75"/>
    </row>
    <row r="16" spans="1:22" ht="20.5">
      <c r="A16" s="150"/>
      <c r="B16" s="150"/>
      <c r="C16" s="150"/>
      <c r="D16" s="68"/>
      <c r="E16" s="120" t="s">
        <v>243</v>
      </c>
      <c r="F16" s="121" t="s">
        <v>244</v>
      </c>
      <c r="G16" s="70"/>
      <c r="H16" s="150"/>
      <c r="I16" s="150"/>
      <c r="J16" s="150"/>
      <c r="K16" s="150"/>
      <c r="L16" s="150"/>
      <c r="M16" s="150"/>
      <c r="N16" s="150"/>
      <c r="O16" s="150"/>
      <c r="P16" s="75"/>
      <c r="Q16" s="75"/>
      <c r="R16" s="75"/>
      <c r="S16" s="75"/>
      <c r="T16" s="75"/>
      <c r="U16" s="75"/>
      <c r="V16" s="75"/>
    </row>
    <row r="17" spans="1:22" ht="20.5">
      <c r="A17" s="150"/>
      <c r="B17" s="150"/>
      <c r="C17" s="150"/>
      <c r="D17" s="68"/>
      <c r="E17" s="122" t="s">
        <v>245</v>
      </c>
      <c r="F17" s="123" t="s">
        <v>246</v>
      </c>
      <c r="G17" s="70"/>
      <c r="H17" s="150"/>
      <c r="I17" s="150"/>
      <c r="J17" s="150"/>
      <c r="K17" s="150"/>
      <c r="L17" s="150"/>
      <c r="M17" s="150"/>
      <c r="N17" s="150"/>
      <c r="O17" s="150"/>
      <c r="P17" s="75"/>
      <c r="Q17" s="75"/>
      <c r="R17" s="75"/>
      <c r="S17" s="75"/>
      <c r="T17" s="75"/>
      <c r="U17" s="75"/>
      <c r="V17" s="75"/>
    </row>
    <row r="18" spans="1:22" ht="21" thickBot="1">
      <c r="A18" s="150"/>
      <c r="B18" s="150"/>
      <c r="C18" s="150"/>
      <c r="D18" s="68"/>
      <c r="E18" s="124" t="s">
        <v>247</v>
      </c>
      <c r="F18" s="125" t="s">
        <v>248</v>
      </c>
      <c r="G18" s="70"/>
      <c r="H18" s="150"/>
      <c r="I18" s="150"/>
      <c r="J18" s="150"/>
      <c r="K18" s="150"/>
      <c r="L18" s="150"/>
      <c r="M18" s="150"/>
      <c r="N18" s="150"/>
      <c r="O18" s="150"/>
      <c r="P18" s="75"/>
      <c r="Q18" s="75"/>
      <c r="R18" s="75"/>
      <c r="S18" s="75"/>
      <c r="T18" s="75"/>
      <c r="U18" s="75"/>
      <c r="V18" s="75"/>
    </row>
    <row r="19" spans="1:22" ht="15" thickBot="1">
      <c r="A19" s="150"/>
      <c r="B19" s="150"/>
      <c r="C19" s="150"/>
      <c r="D19" s="68"/>
      <c r="E19" s="74"/>
      <c r="F19" s="72"/>
      <c r="G19" s="70"/>
      <c r="H19" s="150"/>
      <c r="I19" s="150"/>
      <c r="J19" s="150"/>
      <c r="K19" s="150"/>
      <c r="L19" s="150"/>
      <c r="M19" s="150"/>
      <c r="N19" s="150"/>
      <c r="O19" s="150"/>
      <c r="P19" s="75"/>
      <c r="Q19" s="75"/>
      <c r="R19" s="75"/>
      <c r="S19" s="75"/>
      <c r="T19" s="75"/>
      <c r="U19" s="75"/>
      <c r="V19" s="75"/>
    </row>
    <row r="20" spans="1:22" ht="18">
      <c r="A20" s="150"/>
      <c r="B20" s="150"/>
      <c r="C20" s="150"/>
      <c r="D20" s="69"/>
      <c r="E20" s="161" t="s">
        <v>80</v>
      </c>
      <c r="F20" s="162" t="s">
        <v>269</v>
      </c>
      <c r="G20" s="70"/>
      <c r="H20" s="150"/>
      <c r="I20" s="150"/>
      <c r="J20" s="150"/>
      <c r="K20" s="150"/>
      <c r="L20" s="150"/>
      <c r="M20" s="150"/>
      <c r="N20" s="150"/>
      <c r="O20" s="150"/>
      <c r="P20" s="75"/>
      <c r="Q20" s="75"/>
      <c r="R20" s="75"/>
      <c r="S20" s="75"/>
      <c r="T20" s="75"/>
      <c r="U20" s="75"/>
      <c r="V20" s="75"/>
    </row>
    <row r="21" spans="1:22" ht="18.5" thickBot="1">
      <c r="A21" s="150"/>
      <c r="B21" s="150"/>
      <c r="C21" s="150"/>
      <c r="D21" s="68"/>
      <c r="E21" s="163" t="s">
        <v>81</v>
      </c>
      <c r="F21" s="164" t="str">
        <f>VLOOKUP(F20,Sheet3!J2:L25,3,FALSE)</f>
        <v>-</v>
      </c>
      <c r="G21" s="70"/>
      <c r="H21" s="150"/>
      <c r="I21" s="150"/>
      <c r="J21" s="150"/>
      <c r="K21" s="150"/>
      <c r="L21" s="150"/>
      <c r="M21" s="150"/>
      <c r="N21" s="150"/>
      <c r="O21" s="150"/>
      <c r="P21" s="75"/>
      <c r="Q21" s="75"/>
      <c r="R21" s="75"/>
      <c r="S21" s="75"/>
      <c r="T21" s="75"/>
      <c r="U21" s="75"/>
      <c r="V21" s="75"/>
    </row>
    <row r="22" spans="1:22" ht="18.5" thickBot="1">
      <c r="A22" s="150"/>
      <c r="B22" s="150"/>
      <c r="C22" s="150"/>
      <c r="D22" s="68"/>
      <c r="E22" s="82"/>
      <c r="F22" s="83"/>
      <c r="G22" s="70"/>
      <c r="H22" s="150"/>
      <c r="I22" s="150"/>
      <c r="J22" s="150"/>
      <c r="K22" s="150"/>
      <c r="L22" s="150"/>
      <c r="M22" s="150"/>
      <c r="N22" s="150"/>
      <c r="O22" s="150"/>
      <c r="P22" s="75"/>
      <c r="Q22" s="75"/>
      <c r="R22" s="75"/>
      <c r="S22" s="75"/>
      <c r="T22" s="75"/>
      <c r="U22" s="75"/>
      <c r="V22" s="75"/>
    </row>
    <row r="23" spans="1:22" ht="18">
      <c r="A23" s="150"/>
      <c r="B23" s="150"/>
      <c r="C23" s="150"/>
      <c r="D23" s="68"/>
      <c r="E23" s="139" t="s">
        <v>271</v>
      </c>
      <c r="F23" s="126">
        <v>500000</v>
      </c>
      <c r="G23" s="70"/>
      <c r="H23" s="150"/>
      <c r="I23" s="150"/>
      <c r="J23" s="150"/>
      <c r="K23" s="150"/>
      <c r="L23" s="150"/>
      <c r="M23" s="150"/>
      <c r="N23" s="150"/>
      <c r="O23" s="150"/>
      <c r="P23" s="75"/>
      <c r="Q23" s="75"/>
      <c r="R23" s="75"/>
      <c r="S23" s="75"/>
      <c r="T23" s="75"/>
      <c r="U23" s="75"/>
      <c r="V23" s="75"/>
    </row>
    <row r="24" spans="1:22" ht="18">
      <c r="A24" s="150"/>
      <c r="B24" s="150"/>
      <c r="C24" s="150"/>
      <c r="D24" s="68"/>
      <c r="E24" s="132" t="s">
        <v>147</v>
      </c>
      <c r="F24" s="133" t="str">
        <f>VLOOKUP(F20,Sheet3!J2:K25,2,FALSE)</f>
        <v>-</v>
      </c>
      <c r="G24" s="70"/>
      <c r="H24" s="150"/>
      <c r="I24" s="150"/>
      <c r="J24" s="150"/>
      <c r="K24" s="150"/>
      <c r="L24" s="150"/>
      <c r="M24" s="150"/>
      <c r="N24" s="150"/>
      <c r="O24" s="150"/>
      <c r="P24" s="75"/>
      <c r="Q24" s="75"/>
      <c r="R24" s="75"/>
      <c r="S24" s="75"/>
      <c r="T24" s="75"/>
      <c r="U24" s="75"/>
      <c r="V24" s="75"/>
    </row>
    <row r="25" spans="1:22" ht="18.5" thickBot="1">
      <c r="A25" s="150"/>
      <c r="B25" s="150"/>
      <c r="C25" s="150"/>
      <c r="D25" s="68"/>
      <c r="E25" s="140" t="s">
        <v>145</v>
      </c>
      <c r="F25" s="129">
        <v>60</v>
      </c>
      <c r="G25" s="70"/>
      <c r="H25" s="150"/>
      <c r="I25" s="150"/>
      <c r="J25" s="150"/>
      <c r="K25" s="150"/>
      <c r="L25" s="150"/>
      <c r="M25" s="150"/>
      <c r="N25" s="150"/>
      <c r="O25" s="150"/>
      <c r="P25" s="75"/>
      <c r="Q25" s="75"/>
      <c r="R25" s="75"/>
      <c r="S25" s="75"/>
      <c r="T25" s="75"/>
      <c r="U25" s="75"/>
      <c r="V25" s="75"/>
    </row>
    <row r="26" spans="1:22" ht="20.5">
      <c r="A26" s="150"/>
      <c r="B26" s="150"/>
      <c r="C26" s="150"/>
      <c r="D26" s="68"/>
      <c r="E26" s="66" t="s">
        <v>144</v>
      </c>
      <c r="F26" s="67" t="str">
        <f>IF(F24="-","",PMT(F24/12,F25,-F23))</f>
        <v/>
      </c>
      <c r="G26" s="70"/>
      <c r="H26" s="150"/>
      <c r="I26" s="150"/>
      <c r="J26" s="150"/>
      <c r="K26" s="150"/>
      <c r="L26" s="150"/>
      <c r="M26" s="150"/>
      <c r="N26" s="150"/>
      <c r="O26" s="150"/>
      <c r="P26" s="75"/>
      <c r="Q26" s="75"/>
      <c r="R26" s="75"/>
      <c r="S26" s="75"/>
      <c r="T26" s="75"/>
      <c r="U26" s="75"/>
      <c r="V26" s="75"/>
    </row>
    <row r="27" spans="1:22" ht="15.5">
      <c r="A27" s="150"/>
      <c r="B27" s="150"/>
      <c r="C27" s="150"/>
      <c r="D27" s="68"/>
      <c r="E27" s="71"/>
      <c r="F27" s="71"/>
      <c r="G27" s="70"/>
      <c r="H27" s="150"/>
      <c r="I27" s="150"/>
      <c r="J27" s="150"/>
      <c r="K27" s="150"/>
      <c r="L27" s="150"/>
      <c r="M27" s="150"/>
      <c r="N27" s="150"/>
      <c r="O27" s="150"/>
      <c r="P27" s="75"/>
      <c r="Q27" s="75"/>
      <c r="R27" s="75"/>
      <c r="S27" s="75"/>
      <c r="T27" s="75"/>
      <c r="U27" s="75"/>
      <c r="V27" s="75"/>
    </row>
    <row r="28" spans="1:22">
      <c r="A28" s="150"/>
      <c r="B28" s="150"/>
      <c r="C28" s="150"/>
      <c r="D28" s="68"/>
      <c r="E28" s="72"/>
      <c r="F28" s="72"/>
      <c r="G28" s="70"/>
      <c r="H28" s="150"/>
      <c r="I28" s="150"/>
      <c r="J28" s="150"/>
      <c r="K28" s="150"/>
      <c r="L28" s="150"/>
      <c r="M28" s="150"/>
      <c r="N28" s="150"/>
      <c r="O28" s="150"/>
      <c r="P28" s="75"/>
      <c r="Q28" s="75"/>
      <c r="R28" s="75"/>
      <c r="S28" s="75"/>
      <c r="T28" s="75"/>
      <c r="U28" s="75"/>
      <c r="V28" s="75"/>
    </row>
    <row r="29" spans="1:22" ht="20.5">
      <c r="A29" s="150"/>
      <c r="B29" s="150"/>
      <c r="C29" s="150"/>
      <c r="D29" s="68"/>
      <c r="E29" s="73"/>
      <c r="F29" s="73"/>
      <c r="G29" s="70"/>
      <c r="H29" s="150"/>
      <c r="I29" s="150"/>
      <c r="J29" s="150"/>
      <c r="K29" s="150"/>
      <c r="L29" s="150"/>
      <c r="M29" s="150"/>
      <c r="N29" s="150"/>
      <c r="O29" s="150"/>
      <c r="P29" s="75"/>
      <c r="Q29" s="75"/>
      <c r="R29" s="75"/>
      <c r="S29" s="75"/>
      <c r="T29" s="75"/>
      <c r="U29" s="75"/>
      <c r="V29" s="75"/>
    </row>
    <row r="30" spans="1:22">
      <c r="A30" s="150"/>
      <c r="B30" s="150"/>
      <c r="C30" s="150"/>
      <c r="D30" s="68"/>
      <c r="E30" s="72"/>
      <c r="F30" s="72"/>
      <c r="G30" s="70"/>
      <c r="H30" s="150"/>
      <c r="I30" s="150"/>
      <c r="J30" s="150"/>
      <c r="K30" s="150"/>
      <c r="L30" s="150"/>
      <c r="M30" s="150"/>
      <c r="N30" s="150"/>
      <c r="O30" s="150"/>
      <c r="P30" s="75"/>
      <c r="Q30" s="75"/>
      <c r="R30" s="75"/>
      <c r="S30" s="75"/>
      <c r="T30" s="75"/>
      <c r="U30" s="75"/>
      <c r="V30" s="75"/>
    </row>
    <row r="31" spans="1:22">
      <c r="A31" s="150"/>
      <c r="B31" s="150"/>
      <c r="C31" s="150"/>
      <c r="D31" s="68"/>
      <c r="E31" s="72"/>
      <c r="F31" s="72"/>
      <c r="G31" s="70"/>
      <c r="H31" s="150"/>
      <c r="I31" s="150"/>
      <c r="J31" s="150"/>
      <c r="K31" s="150"/>
      <c r="L31" s="150"/>
      <c r="M31" s="150"/>
      <c r="N31" s="150"/>
      <c r="O31" s="150"/>
      <c r="P31" s="75"/>
      <c r="Q31" s="75"/>
      <c r="R31" s="75"/>
      <c r="S31" s="75"/>
      <c r="T31" s="75"/>
      <c r="U31" s="75"/>
      <c r="V31" s="75"/>
    </row>
    <row r="32" spans="1:22">
      <c r="A32" s="150"/>
      <c r="B32" s="150"/>
      <c r="C32" s="150"/>
      <c r="D32" s="68"/>
      <c r="E32" s="72"/>
      <c r="F32" s="72"/>
      <c r="G32" s="70"/>
      <c r="H32" s="150"/>
      <c r="I32" s="150"/>
      <c r="J32" s="150"/>
      <c r="K32" s="150"/>
      <c r="L32" s="150"/>
      <c r="M32" s="150"/>
      <c r="N32" s="150"/>
      <c r="O32" s="150"/>
      <c r="P32" s="75"/>
      <c r="Q32" s="75"/>
      <c r="R32" s="75"/>
      <c r="S32" s="75"/>
      <c r="T32" s="75"/>
      <c r="U32" s="75"/>
      <c r="V32" s="75"/>
    </row>
    <row r="33" spans="1:22">
      <c r="A33" s="150"/>
      <c r="B33" s="150"/>
      <c r="C33" s="150"/>
      <c r="D33" s="68"/>
      <c r="E33" s="72"/>
      <c r="F33" s="72"/>
      <c r="G33" s="70"/>
      <c r="H33" s="150"/>
      <c r="I33" s="150"/>
      <c r="J33" s="150"/>
      <c r="K33" s="150"/>
      <c r="L33" s="150"/>
      <c r="M33" s="150"/>
      <c r="N33" s="150"/>
      <c r="O33" s="150"/>
      <c r="P33" s="75"/>
      <c r="Q33" s="75"/>
      <c r="R33" s="75"/>
      <c r="S33" s="75"/>
      <c r="T33" s="75"/>
      <c r="U33" s="75"/>
      <c r="V33" s="75"/>
    </row>
    <row r="34" spans="1:22">
      <c r="A34" s="150"/>
      <c r="B34" s="150"/>
      <c r="C34" s="150"/>
      <c r="D34" s="68"/>
      <c r="E34" s="91"/>
      <c r="F34" s="91"/>
      <c r="G34" s="70"/>
      <c r="H34" s="150"/>
      <c r="I34" s="150"/>
      <c r="J34" s="150"/>
      <c r="K34" s="150"/>
      <c r="L34" s="150"/>
      <c r="M34" s="150"/>
      <c r="N34" s="150"/>
      <c r="O34" s="150"/>
      <c r="P34" s="75"/>
      <c r="Q34" s="75"/>
      <c r="R34" s="75"/>
      <c r="S34" s="75"/>
      <c r="T34" s="75"/>
      <c r="U34" s="75"/>
      <c r="V34" s="75"/>
    </row>
    <row r="35" spans="1:22" ht="17" customHeight="1" thickBot="1">
      <c r="A35" s="150"/>
      <c r="B35" s="150"/>
      <c r="C35" s="150"/>
      <c r="D35" s="202" t="s">
        <v>249</v>
      </c>
      <c r="E35" s="203"/>
      <c r="F35" s="203"/>
      <c r="G35" s="204"/>
      <c r="H35" s="150"/>
      <c r="I35" s="150"/>
      <c r="J35" s="150"/>
      <c r="K35" s="150"/>
      <c r="L35" s="150"/>
      <c r="M35" s="150"/>
      <c r="N35" s="150"/>
      <c r="O35" s="150"/>
      <c r="P35" s="75"/>
      <c r="Q35" s="75"/>
      <c r="R35" s="75"/>
      <c r="S35" s="75"/>
      <c r="T35" s="75"/>
      <c r="U35" s="75"/>
      <c r="V35" s="75"/>
    </row>
    <row r="36" spans="1:22">
      <c r="A36" s="150"/>
      <c r="B36" s="150"/>
      <c r="C36" s="150"/>
      <c r="D36" s="150"/>
      <c r="E36" s="150"/>
      <c r="F36" s="150"/>
      <c r="G36" s="150"/>
      <c r="H36" s="150"/>
      <c r="I36" s="150"/>
      <c r="J36" s="150"/>
      <c r="K36" s="150"/>
      <c r="L36" s="150"/>
      <c r="M36" s="150"/>
      <c r="N36" s="150"/>
      <c r="O36" s="150"/>
      <c r="P36" s="75"/>
      <c r="Q36" s="75"/>
      <c r="R36" s="75"/>
      <c r="S36" s="75"/>
      <c r="T36" s="75"/>
      <c r="U36" s="75"/>
      <c r="V36" s="75"/>
    </row>
    <row r="37" spans="1:22">
      <c r="A37" s="150"/>
      <c r="B37" s="150"/>
      <c r="C37" s="150"/>
      <c r="D37" s="150"/>
      <c r="E37" s="150"/>
      <c r="F37" s="150"/>
      <c r="G37" s="150"/>
      <c r="H37" s="150"/>
      <c r="I37" s="150"/>
      <c r="J37" s="150"/>
      <c r="K37" s="150"/>
      <c r="L37" s="150"/>
      <c r="M37" s="150"/>
      <c r="N37" s="150"/>
      <c r="O37" s="150"/>
      <c r="P37" s="75"/>
      <c r="Q37" s="75"/>
      <c r="R37" s="75"/>
      <c r="S37" s="75"/>
      <c r="T37" s="75"/>
      <c r="U37" s="75"/>
      <c r="V37" s="75"/>
    </row>
    <row r="38" spans="1:22">
      <c r="A38" s="150"/>
      <c r="B38" s="150"/>
      <c r="C38" s="150"/>
      <c r="D38" s="150"/>
      <c r="E38" s="150"/>
      <c r="F38" s="150"/>
      <c r="G38" s="150"/>
      <c r="H38" s="150"/>
      <c r="I38" s="150"/>
      <c r="J38" s="150"/>
      <c r="K38" s="150"/>
      <c r="L38" s="150"/>
      <c r="M38" s="150"/>
      <c r="N38" s="150"/>
      <c r="O38" s="150"/>
      <c r="P38" s="75"/>
      <c r="Q38" s="75"/>
      <c r="R38" s="75"/>
      <c r="S38" s="75"/>
      <c r="T38" s="75"/>
      <c r="U38" s="75"/>
      <c r="V38" s="75"/>
    </row>
    <row r="39" spans="1:22">
      <c r="A39" s="150"/>
      <c r="B39" s="150"/>
      <c r="C39" s="150"/>
      <c r="D39" s="150"/>
      <c r="E39" s="150"/>
      <c r="F39" s="150"/>
      <c r="G39" s="150"/>
      <c r="H39" s="150"/>
      <c r="I39" s="150"/>
      <c r="J39" s="150"/>
      <c r="K39" s="150"/>
      <c r="L39" s="150"/>
      <c r="M39" s="150"/>
      <c r="N39" s="150"/>
      <c r="O39" s="150"/>
      <c r="P39" s="75"/>
      <c r="Q39" s="75"/>
      <c r="R39" s="75"/>
      <c r="S39" s="75"/>
      <c r="T39" s="75"/>
      <c r="U39" s="75"/>
      <c r="V39" s="75"/>
    </row>
    <row r="40" spans="1:22">
      <c r="A40" s="150"/>
      <c r="B40" s="150"/>
      <c r="C40" s="150"/>
      <c r="D40" s="150"/>
      <c r="E40" s="150"/>
      <c r="F40" s="150"/>
      <c r="G40" s="150"/>
      <c r="H40" s="150"/>
      <c r="I40" s="150"/>
      <c r="J40" s="150"/>
      <c r="K40" s="150"/>
      <c r="L40" s="150"/>
      <c r="M40" s="150"/>
      <c r="N40" s="150"/>
      <c r="O40" s="150"/>
      <c r="P40" s="75"/>
      <c r="Q40" s="75"/>
      <c r="R40" s="75"/>
      <c r="S40" s="75"/>
      <c r="T40" s="75"/>
      <c r="U40" s="75"/>
      <c r="V40" s="75"/>
    </row>
    <row r="41" spans="1:22">
      <c r="A41" s="150"/>
      <c r="B41" s="150"/>
      <c r="C41" s="150"/>
      <c r="D41" s="150"/>
      <c r="E41" s="150"/>
      <c r="F41" s="150"/>
      <c r="G41" s="150"/>
      <c r="H41" s="150"/>
      <c r="I41" s="150"/>
      <c r="J41" s="150"/>
      <c r="K41" s="150"/>
      <c r="L41" s="150"/>
      <c r="M41" s="150"/>
      <c r="N41" s="150"/>
      <c r="O41" s="150"/>
      <c r="P41" s="75"/>
      <c r="Q41" s="75"/>
      <c r="R41" s="75"/>
      <c r="S41" s="75"/>
      <c r="T41" s="75"/>
      <c r="U41" s="75"/>
      <c r="V41" s="75"/>
    </row>
    <row r="42" spans="1:22">
      <c r="A42" s="150"/>
      <c r="B42" s="150"/>
      <c r="C42" s="150"/>
      <c r="D42" s="150"/>
      <c r="E42" s="150"/>
      <c r="F42" s="150"/>
      <c r="G42" s="150"/>
      <c r="H42" s="150"/>
      <c r="I42" s="150"/>
      <c r="J42" s="150"/>
      <c r="K42" s="150"/>
      <c r="L42" s="150"/>
      <c r="M42" s="150"/>
      <c r="N42" s="150"/>
      <c r="O42" s="150"/>
      <c r="P42" s="75"/>
      <c r="Q42" s="75"/>
      <c r="R42" s="75"/>
      <c r="S42" s="75"/>
      <c r="T42" s="75"/>
      <c r="U42" s="75"/>
      <c r="V42" s="75"/>
    </row>
    <row r="43" spans="1:22">
      <c r="A43" s="150"/>
      <c r="B43" s="150"/>
      <c r="C43" s="150"/>
      <c r="D43" s="150"/>
      <c r="E43" s="150"/>
      <c r="F43" s="150"/>
      <c r="G43" s="150"/>
      <c r="H43" s="150"/>
      <c r="I43" s="150"/>
      <c r="J43" s="150"/>
      <c r="K43" s="150"/>
      <c r="L43" s="150"/>
      <c r="M43" s="150"/>
      <c r="N43" s="150"/>
      <c r="O43" s="150"/>
      <c r="P43" s="75"/>
      <c r="Q43" s="75"/>
      <c r="R43" s="75"/>
      <c r="S43" s="75"/>
      <c r="T43" s="75"/>
      <c r="U43" s="75"/>
      <c r="V43" s="75"/>
    </row>
    <row r="44" spans="1:22">
      <c r="A44" s="150"/>
      <c r="B44" s="150"/>
      <c r="C44" s="150"/>
      <c r="D44" s="150"/>
      <c r="E44" s="150"/>
      <c r="F44" s="150"/>
      <c r="G44" s="150"/>
      <c r="H44" s="150"/>
      <c r="I44" s="150"/>
      <c r="J44" s="150"/>
      <c r="K44" s="150"/>
      <c r="L44" s="150"/>
      <c r="M44" s="150"/>
      <c r="N44" s="150"/>
      <c r="O44" s="150"/>
      <c r="P44" s="75"/>
      <c r="Q44" s="75"/>
      <c r="R44" s="75"/>
      <c r="S44" s="75"/>
      <c r="T44" s="75"/>
      <c r="U44" s="75"/>
      <c r="V44" s="75"/>
    </row>
    <row r="45" spans="1:22">
      <c r="A45" s="150"/>
      <c r="B45" s="150"/>
      <c r="C45" s="150"/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/>
      <c r="P45" s="75"/>
      <c r="Q45" s="75"/>
      <c r="R45" s="75"/>
      <c r="S45" s="75"/>
      <c r="T45" s="75"/>
      <c r="U45" s="75"/>
      <c r="V45" s="75"/>
    </row>
    <row r="46" spans="1:22">
      <c r="A46" s="150"/>
      <c r="B46" s="150"/>
      <c r="C46" s="150"/>
      <c r="D46" s="150"/>
      <c r="E46" s="150"/>
      <c r="F46" s="150"/>
      <c r="G46" s="150"/>
      <c r="H46" s="150"/>
      <c r="I46" s="150"/>
      <c r="J46" s="150"/>
      <c r="K46" s="150"/>
      <c r="L46" s="150"/>
      <c r="M46" s="150"/>
      <c r="N46" s="150"/>
      <c r="O46" s="150"/>
      <c r="P46" s="75"/>
      <c r="Q46" s="75"/>
      <c r="R46" s="75"/>
      <c r="S46" s="75"/>
      <c r="T46" s="75"/>
      <c r="U46" s="75"/>
      <c r="V46" s="75"/>
    </row>
    <row r="47" spans="1:22">
      <c r="A47" s="150"/>
      <c r="B47" s="150"/>
      <c r="C47" s="150"/>
      <c r="D47" s="150"/>
      <c r="E47" s="150"/>
      <c r="F47" s="150"/>
      <c r="G47" s="150"/>
      <c r="H47" s="150"/>
      <c r="I47" s="150"/>
      <c r="J47" s="150"/>
      <c r="K47" s="150"/>
      <c r="L47" s="150"/>
      <c r="M47" s="150"/>
      <c r="N47" s="150"/>
      <c r="O47" s="150"/>
      <c r="P47" s="75"/>
      <c r="Q47" s="75"/>
      <c r="R47" s="75"/>
      <c r="S47" s="75"/>
      <c r="T47" s="75"/>
      <c r="U47" s="75"/>
      <c r="V47" s="75"/>
    </row>
    <row r="48" spans="1:22">
      <c r="A48" s="150"/>
      <c r="B48" s="150"/>
      <c r="C48" s="150"/>
      <c r="D48" s="150"/>
      <c r="E48" s="150"/>
      <c r="F48" s="150"/>
      <c r="G48" s="150"/>
      <c r="H48" s="150"/>
      <c r="I48" s="150"/>
      <c r="J48" s="150"/>
      <c r="K48" s="150"/>
      <c r="L48" s="150"/>
      <c r="M48" s="150"/>
      <c r="N48" s="150"/>
      <c r="O48" s="150"/>
      <c r="P48" s="75"/>
      <c r="Q48" s="75"/>
      <c r="R48" s="75"/>
      <c r="S48" s="75"/>
      <c r="T48" s="75"/>
      <c r="U48" s="75"/>
      <c r="V48" s="75"/>
    </row>
    <row r="49" spans="1:22">
      <c r="A49" s="150"/>
      <c r="B49" s="150"/>
      <c r="C49" s="150"/>
      <c r="D49" s="150"/>
      <c r="E49" s="150"/>
      <c r="F49" s="150"/>
      <c r="G49" s="150"/>
      <c r="H49" s="150"/>
      <c r="I49" s="150"/>
      <c r="J49" s="150"/>
      <c r="K49" s="150"/>
      <c r="L49" s="150"/>
      <c r="M49" s="150"/>
      <c r="N49" s="150"/>
      <c r="O49" s="150"/>
      <c r="P49" s="75"/>
      <c r="Q49" s="75"/>
      <c r="R49" s="75"/>
      <c r="S49" s="75"/>
      <c r="T49" s="75"/>
      <c r="U49" s="75"/>
      <c r="V49" s="75"/>
    </row>
    <row r="50" spans="1:22">
      <c r="A50" s="150"/>
      <c r="B50" s="150"/>
      <c r="C50" s="150"/>
      <c r="D50" s="150"/>
      <c r="E50" s="150"/>
      <c r="F50" s="150"/>
      <c r="G50" s="150"/>
      <c r="H50" s="150"/>
      <c r="I50" s="150"/>
      <c r="J50" s="150"/>
      <c r="K50" s="150"/>
      <c r="L50" s="150"/>
      <c r="M50" s="150"/>
      <c r="N50" s="150"/>
      <c r="O50" s="150"/>
      <c r="P50" s="75"/>
      <c r="Q50" s="75"/>
      <c r="R50" s="75"/>
      <c r="S50" s="75"/>
      <c r="T50" s="75"/>
      <c r="U50" s="75"/>
      <c r="V50" s="75"/>
    </row>
    <row r="51" spans="1:22">
      <c r="A51" s="150"/>
      <c r="B51" s="150"/>
      <c r="C51" s="150"/>
      <c r="D51" s="150"/>
      <c r="E51" s="150"/>
      <c r="F51" s="150"/>
      <c r="G51" s="150"/>
      <c r="H51" s="150"/>
      <c r="I51" s="150"/>
      <c r="J51" s="150"/>
      <c r="K51" s="150"/>
      <c r="L51" s="150"/>
      <c r="M51" s="150"/>
      <c r="N51" s="150"/>
      <c r="O51" s="150"/>
      <c r="P51" s="75"/>
      <c r="Q51" s="75"/>
      <c r="R51" s="75"/>
      <c r="S51" s="75"/>
      <c r="T51" s="75"/>
      <c r="U51" s="75"/>
      <c r="V51" s="75"/>
    </row>
    <row r="52" spans="1:22">
      <c r="A52" s="150"/>
      <c r="B52" s="150"/>
      <c r="C52" s="150"/>
      <c r="D52" s="150"/>
      <c r="E52" s="150"/>
      <c r="F52" s="150"/>
      <c r="G52" s="150"/>
      <c r="H52" s="150"/>
      <c r="I52" s="150"/>
      <c r="J52" s="150"/>
      <c r="K52" s="150"/>
      <c r="L52" s="150"/>
      <c r="M52" s="150"/>
      <c r="N52" s="150"/>
      <c r="O52" s="150"/>
      <c r="P52" s="75"/>
      <c r="Q52" s="75"/>
      <c r="R52" s="75"/>
      <c r="S52" s="75"/>
      <c r="T52" s="75"/>
      <c r="U52" s="75"/>
      <c r="V52" s="75"/>
    </row>
    <row r="53" spans="1:22">
      <c r="A53" s="150"/>
      <c r="B53" s="150"/>
      <c r="C53" s="150"/>
      <c r="D53" s="150"/>
      <c r="E53" s="150"/>
      <c r="F53" s="150"/>
      <c r="G53" s="150"/>
      <c r="H53" s="150"/>
      <c r="I53" s="150"/>
      <c r="J53" s="150"/>
      <c r="K53" s="150"/>
      <c r="L53" s="150"/>
      <c r="M53" s="150"/>
      <c r="N53" s="150"/>
      <c r="O53" s="150"/>
      <c r="P53" s="75"/>
      <c r="Q53" s="75"/>
      <c r="R53" s="75"/>
      <c r="S53" s="75"/>
      <c r="T53" s="75"/>
      <c r="U53" s="75"/>
      <c r="V53" s="75"/>
    </row>
    <row r="54" spans="1:22">
      <c r="A54" s="150"/>
      <c r="B54" s="150"/>
      <c r="C54" s="150"/>
      <c r="D54" s="150"/>
      <c r="E54" s="150"/>
      <c r="F54" s="150"/>
      <c r="G54" s="150"/>
      <c r="H54" s="150"/>
      <c r="I54" s="150"/>
      <c r="J54" s="150"/>
      <c r="K54" s="150"/>
      <c r="L54" s="150"/>
      <c r="M54" s="150"/>
      <c r="N54" s="150"/>
      <c r="O54" s="150"/>
      <c r="P54" s="75"/>
      <c r="Q54" s="75"/>
      <c r="R54" s="75"/>
      <c r="S54" s="75"/>
      <c r="T54" s="75"/>
      <c r="U54" s="75"/>
      <c r="V54" s="75"/>
    </row>
  </sheetData>
  <mergeCells count="3">
    <mergeCell ref="D1:G7"/>
    <mergeCell ref="E8:F8"/>
    <mergeCell ref="D35:G35"/>
  </mergeCells>
  <dataValidations count="3">
    <dataValidation type="whole" allowBlank="1" showInputMessage="1" showErrorMessage="1" errorTitle="LOAN AMOUNT" error="LOAN AMOUNT SHOULD BE 50000 OR MORE UPTO 3000000" promptTitle="AMOUNT OF LOAN" prompt="Enter the amount of loan required in numbers without commas._x000a_Minimum Amount 50000 and Maximum Amount 3000000_x000a_e.g. 1000000" sqref="F23" xr:uid="{E896FCEE-AE49-49E9-9DC6-6C8355B832ED}">
      <formula1>50000</formula1>
      <formula2>3000000</formula2>
    </dataValidation>
    <dataValidation type="whole" allowBlank="1" showInputMessage="1" showErrorMessage="1" errorTitle="TENURE" error="months should range between 12 to 108 months " promptTitle="IN NUMBER OF MONTHS ONLY" prompt="Enter rate of interest in months only_x000a_e.g. if its 6 years then mutiply it by 12_x000a_i.e. 6 x 12 = 72" sqref="F25" xr:uid="{A7E75AF7-13D5-4E50-B563-06A38F1832B7}">
      <formula1>12</formula1>
      <formula2>108</formula2>
    </dataValidation>
    <dataValidation allowBlank="1" showInputMessage="1" showErrorMessage="1" errorTitle="ERROR" error="rate of interest can not be changed. It is decided by the bank." sqref="F24" xr:uid="{BA5AFEAB-90EE-4BE7-AB28-EF6E07136890}"/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9C5E42F-6A52-4403-84CA-9CBF725FCFA1}">
          <x14:formula1>
            <xm:f>Sheet3!$J$2:$J$25</xm:f>
          </x14:formula1>
          <xm:sqref>F20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17AE7-603F-4CE1-A28A-A0D4D459FD79}">
  <dimension ref="A1:V48"/>
  <sheetViews>
    <sheetView zoomScale="90" zoomScaleNormal="90" workbookViewId="0">
      <selection activeCell="F14" sqref="F14"/>
    </sheetView>
  </sheetViews>
  <sheetFormatPr defaultRowHeight="14.5"/>
  <cols>
    <col min="1" max="3" width="9.54296875" customWidth="1"/>
    <col min="4" max="4" width="13.54296875" customWidth="1"/>
    <col min="5" max="5" width="54.54296875" bestFit="1" customWidth="1"/>
    <col min="6" max="6" width="50.6328125" bestFit="1" customWidth="1"/>
    <col min="7" max="7" width="13.54296875" customWidth="1"/>
    <col min="8" max="19" width="9.54296875" customWidth="1"/>
  </cols>
  <sheetData>
    <row r="1" spans="1:22" ht="14.5" customHeight="1">
      <c r="A1" s="58"/>
      <c r="B1" s="58"/>
      <c r="C1" s="58"/>
      <c r="D1" s="222" t="s">
        <v>57</v>
      </c>
      <c r="E1" s="223"/>
      <c r="F1" s="223"/>
      <c r="G1" s="224"/>
      <c r="H1" s="65"/>
      <c r="I1" s="65"/>
      <c r="J1" s="63"/>
      <c r="K1" s="63"/>
      <c r="L1" s="64"/>
      <c r="M1" s="58"/>
      <c r="N1" s="58"/>
      <c r="O1" s="58"/>
      <c r="P1" s="75"/>
      <c r="Q1" s="75"/>
      <c r="R1" s="75"/>
      <c r="S1" s="75"/>
      <c r="T1" s="75"/>
      <c r="U1" s="75"/>
      <c r="V1" s="75"/>
    </row>
    <row r="2" spans="1:22" ht="14.5" customHeight="1">
      <c r="A2" s="58"/>
      <c r="B2" s="58"/>
      <c r="C2" s="58"/>
      <c r="D2" s="225"/>
      <c r="E2" s="226"/>
      <c r="F2" s="226"/>
      <c r="G2" s="227"/>
      <c r="H2" s="65"/>
      <c r="I2" s="65"/>
      <c r="J2" s="63"/>
      <c r="K2" s="63"/>
      <c r="L2" s="64"/>
      <c r="M2" s="58"/>
      <c r="N2" s="58"/>
      <c r="O2" s="58"/>
      <c r="P2" s="75"/>
      <c r="Q2" s="75"/>
      <c r="R2" s="75"/>
      <c r="S2" s="75"/>
      <c r="T2" s="75"/>
      <c r="U2" s="75"/>
      <c r="V2" s="75"/>
    </row>
    <row r="3" spans="1:22" ht="14.5" customHeight="1">
      <c r="A3" s="58"/>
      <c r="B3" s="58"/>
      <c r="C3" s="58"/>
      <c r="D3" s="225"/>
      <c r="E3" s="226"/>
      <c r="F3" s="226"/>
      <c r="G3" s="227"/>
      <c r="H3" s="65"/>
      <c r="I3" s="65"/>
      <c r="J3" s="63"/>
      <c r="K3" s="63"/>
      <c r="L3" s="64"/>
      <c r="M3" s="58"/>
      <c r="N3" s="58"/>
      <c r="O3" s="58"/>
      <c r="P3" s="75"/>
      <c r="Q3" s="75"/>
      <c r="R3" s="75"/>
      <c r="S3" s="75"/>
      <c r="T3" s="75"/>
      <c r="U3" s="75"/>
      <c r="V3" s="75"/>
    </row>
    <row r="4" spans="1:22" ht="14.5" customHeight="1">
      <c r="A4" s="58"/>
      <c r="B4" s="59"/>
      <c r="C4" s="58"/>
      <c r="D4" s="225"/>
      <c r="E4" s="226"/>
      <c r="F4" s="226"/>
      <c r="G4" s="227"/>
      <c r="H4" s="158" t="s">
        <v>272</v>
      </c>
      <c r="I4" s="65"/>
      <c r="J4" s="63"/>
      <c r="K4" s="63"/>
      <c r="L4" s="64"/>
      <c r="M4" s="58"/>
      <c r="N4" s="58"/>
      <c r="O4" s="58"/>
      <c r="P4" s="75"/>
      <c r="Q4" s="75"/>
      <c r="R4" s="75"/>
      <c r="S4" s="75"/>
      <c r="T4" s="75"/>
      <c r="U4" s="75"/>
      <c r="V4" s="75"/>
    </row>
    <row r="5" spans="1:22" ht="14.5" customHeight="1">
      <c r="A5" s="58"/>
      <c r="B5" s="58"/>
      <c r="C5" s="58"/>
      <c r="D5" s="225"/>
      <c r="E5" s="226"/>
      <c r="F5" s="226"/>
      <c r="G5" s="227"/>
      <c r="H5" s="65"/>
      <c r="I5" s="65"/>
      <c r="J5" s="63"/>
      <c r="K5" s="63"/>
      <c r="L5" s="64"/>
      <c r="M5" s="58"/>
      <c r="N5" s="58"/>
      <c r="O5" s="58"/>
      <c r="P5" s="75"/>
      <c r="Q5" s="75"/>
      <c r="R5" s="75"/>
      <c r="S5" s="75"/>
      <c r="T5" s="75"/>
      <c r="U5" s="75"/>
      <c r="V5" s="75"/>
    </row>
    <row r="6" spans="1:22">
      <c r="A6" s="58"/>
      <c r="B6" s="60"/>
      <c r="C6" s="58"/>
      <c r="D6" s="225"/>
      <c r="E6" s="226"/>
      <c r="F6" s="226"/>
      <c r="G6" s="227"/>
      <c r="H6" s="64"/>
      <c r="I6" s="64"/>
      <c r="J6" s="64"/>
      <c r="K6" s="64"/>
      <c r="L6" s="64"/>
      <c r="M6" s="58"/>
      <c r="N6" s="58"/>
      <c r="O6" s="58"/>
      <c r="P6" s="75"/>
      <c r="Q6" s="75"/>
      <c r="R6" s="75"/>
      <c r="S6" s="75"/>
      <c r="T6" s="75"/>
      <c r="U6" s="75"/>
      <c r="V6" s="75"/>
    </row>
    <row r="7" spans="1:22">
      <c r="A7" s="58"/>
      <c r="B7" s="61"/>
      <c r="C7" s="58"/>
      <c r="D7" s="225"/>
      <c r="E7" s="226"/>
      <c r="F7" s="226"/>
      <c r="G7" s="227"/>
      <c r="H7" s="64"/>
      <c r="I7" s="64"/>
      <c r="J7" s="64"/>
      <c r="K7" s="64"/>
      <c r="L7" s="64"/>
      <c r="M7" s="58"/>
      <c r="N7" s="58"/>
      <c r="O7" s="58"/>
      <c r="P7" s="75"/>
      <c r="Q7" s="75"/>
      <c r="R7" s="75"/>
      <c r="S7" s="75"/>
      <c r="T7" s="75"/>
      <c r="U7" s="75"/>
      <c r="V7" s="75"/>
    </row>
    <row r="8" spans="1:22" ht="23" thickBot="1">
      <c r="A8" s="58"/>
      <c r="B8" s="62"/>
      <c r="C8" s="58"/>
      <c r="D8" s="108"/>
      <c r="E8" s="228" t="s">
        <v>265</v>
      </c>
      <c r="F8" s="228"/>
      <c r="G8" s="109"/>
      <c r="H8" s="58"/>
      <c r="I8" s="58"/>
      <c r="J8" s="58"/>
      <c r="K8" s="58"/>
      <c r="L8" s="58"/>
      <c r="M8" s="58"/>
      <c r="N8" s="58"/>
      <c r="O8" s="58"/>
      <c r="P8" s="75"/>
      <c r="Q8" s="75"/>
      <c r="R8" s="75"/>
      <c r="S8" s="75"/>
      <c r="T8" s="75"/>
      <c r="U8" s="75"/>
      <c r="V8" s="75"/>
    </row>
    <row r="9" spans="1:22" ht="20.5">
      <c r="A9" s="58"/>
      <c r="B9" s="58"/>
      <c r="C9" s="58"/>
      <c r="D9" s="108"/>
      <c r="E9" s="118" t="s">
        <v>62</v>
      </c>
      <c r="F9" s="119" t="s">
        <v>267</v>
      </c>
      <c r="G9" s="109"/>
      <c r="H9" s="58"/>
      <c r="I9" s="58"/>
      <c r="J9" s="58"/>
      <c r="K9" s="58"/>
      <c r="L9" s="58"/>
      <c r="M9" s="58"/>
      <c r="N9" s="58"/>
      <c r="O9" s="58"/>
      <c r="P9" s="75"/>
      <c r="Q9" s="75"/>
      <c r="R9" s="75"/>
      <c r="S9" s="75"/>
      <c r="T9" s="75"/>
      <c r="U9" s="75"/>
      <c r="V9" s="75"/>
    </row>
    <row r="10" spans="1:22" ht="20.5">
      <c r="A10" s="58"/>
      <c r="B10" s="58"/>
      <c r="C10" s="58"/>
      <c r="D10" s="108"/>
      <c r="E10" s="120" t="s">
        <v>64</v>
      </c>
      <c r="F10" s="121" t="s">
        <v>266</v>
      </c>
      <c r="G10" s="109"/>
      <c r="H10" s="58"/>
      <c r="I10" s="58"/>
      <c r="J10" s="58"/>
      <c r="K10" s="58"/>
      <c r="L10" s="58"/>
      <c r="M10" s="58"/>
      <c r="N10" s="58"/>
      <c r="O10" s="58"/>
      <c r="P10" s="75"/>
      <c r="Q10" s="75"/>
      <c r="R10" s="75"/>
      <c r="S10" s="75"/>
      <c r="T10" s="75"/>
      <c r="U10" s="75"/>
      <c r="V10" s="75"/>
    </row>
    <row r="11" spans="1:22" ht="20.5">
      <c r="A11" s="58"/>
      <c r="B11" s="58"/>
      <c r="C11" s="58"/>
      <c r="D11" s="108"/>
      <c r="E11" s="122" t="s">
        <v>65</v>
      </c>
      <c r="F11" s="123" t="s">
        <v>268</v>
      </c>
      <c r="G11" s="109"/>
      <c r="H11" s="58"/>
      <c r="I11" s="58"/>
      <c r="J11" s="58"/>
      <c r="K11" s="58"/>
      <c r="L11" s="58"/>
      <c r="M11" s="58"/>
      <c r="N11" s="58"/>
      <c r="O11" s="58"/>
      <c r="P11" s="75"/>
      <c r="Q11" s="75"/>
      <c r="R11" s="75"/>
      <c r="S11" s="75"/>
      <c r="T11" s="75"/>
      <c r="U11" s="75"/>
      <c r="V11" s="75"/>
    </row>
    <row r="12" spans="1:22" ht="21" thickBot="1">
      <c r="A12" s="58"/>
      <c r="B12" s="58"/>
      <c r="C12" s="58"/>
      <c r="D12" s="108"/>
      <c r="E12" s="124" t="s">
        <v>67</v>
      </c>
      <c r="F12" s="125" t="s">
        <v>68</v>
      </c>
      <c r="G12" s="109"/>
      <c r="H12" s="58"/>
      <c r="I12" s="58"/>
      <c r="J12" s="58"/>
      <c r="K12" s="58"/>
      <c r="L12" s="58"/>
      <c r="M12" s="58"/>
      <c r="N12" s="58"/>
      <c r="O12" s="58"/>
      <c r="P12" s="75"/>
      <c r="Q12" s="75"/>
      <c r="R12" s="75"/>
      <c r="S12" s="75"/>
      <c r="T12" s="75"/>
      <c r="U12" s="75"/>
      <c r="V12" s="75"/>
    </row>
    <row r="13" spans="1:22" ht="15" thickBot="1">
      <c r="A13" s="58"/>
      <c r="B13" s="58"/>
      <c r="C13" s="58"/>
      <c r="D13" s="108"/>
      <c r="E13" s="112"/>
      <c r="F13" s="111"/>
      <c r="G13" s="109"/>
      <c r="H13" s="58"/>
      <c r="I13" s="58"/>
      <c r="J13" s="58"/>
      <c r="K13" s="58"/>
      <c r="L13" s="58"/>
      <c r="M13" s="58"/>
      <c r="N13" s="58"/>
      <c r="O13" s="58"/>
      <c r="P13" s="75"/>
      <c r="Q13" s="75"/>
      <c r="R13" s="75"/>
      <c r="S13" s="75"/>
      <c r="T13" s="75"/>
      <c r="U13" s="75"/>
      <c r="V13" s="75"/>
    </row>
    <row r="14" spans="1:22" ht="18">
      <c r="A14" s="58"/>
      <c r="B14" s="58"/>
      <c r="C14" s="58"/>
      <c r="D14" s="110"/>
      <c r="E14" s="161" t="s">
        <v>80</v>
      </c>
      <c r="F14" s="134" t="s">
        <v>96</v>
      </c>
      <c r="G14" s="109"/>
      <c r="H14" s="58"/>
      <c r="I14" s="58"/>
      <c r="J14" s="58"/>
      <c r="K14" s="58"/>
      <c r="L14" s="58"/>
      <c r="M14" s="58"/>
      <c r="N14" s="58"/>
      <c r="O14" s="58"/>
      <c r="P14" s="75"/>
      <c r="Q14" s="75"/>
      <c r="R14" s="75"/>
      <c r="S14" s="75"/>
      <c r="T14" s="75"/>
      <c r="U14" s="75"/>
      <c r="V14" s="75"/>
    </row>
    <row r="15" spans="1:22" ht="18.5" thickBot="1">
      <c r="A15" s="58"/>
      <c r="B15" s="58"/>
      <c r="C15" s="58"/>
      <c r="D15" s="108"/>
      <c r="E15" s="163" t="s">
        <v>81</v>
      </c>
      <c r="F15" s="167">
        <f>VLOOKUP(F14,Sheet3!N2:O32,2,FALSE)</f>
        <v>6.6500000000000004E-2</v>
      </c>
      <c r="G15" s="109"/>
      <c r="H15" s="58"/>
      <c r="I15" s="58"/>
      <c r="J15" s="58"/>
      <c r="K15" s="58"/>
      <c r="L15" s="58"/>
      <c r="M15" s="58"/>
      <c r="N15" s="58"/>
      <c r="O15" s="58"/>
      <c r="P15" s="75"/>
      <c r="Q15" s="75"/>
      <c r="R15" s="75"/>
      <c r="S15" s="75"/>
      <c r="T15" s="75"/>
      <c r="U15" s="75"/>
      <c r="V15" s="75"/>
    </row>
    <row r="16" spans="1:22" ht="18.5" thickBot="1">
      <c r="A16" s="58"/>
      <c r="B16" s="58"/>
      <c r="C16" s="58"/>
      <c r="D16" s="108"/>
      <c r="E16" s="113"/>
      <c r="F16" s="114"/>
      <c r="G16" s="109"/>
      <c r="H16" s="58"/>
      <c r="I16" s="58"/>
      <c r="J16" s="58"/>
      <c r="K16" s="58"/>
      <c r="L16" s="58"/>
      <c r="M16" s="58"/>
      <c r="N16" s="58"/>
      <c r="O16" s="58"/>
      <c r="P16" s="75"/>
      <c r="Q16" s="75"/>
      <c r="R16" s="75"/>
      <c r="S16" s="75"/>
      <c r="T16" s="75"/>
      <c r="U16" s="75"/>
      <c r="V16" s="75"/>
    </row>
    <row r="17" spans="1:22" ht="18">
      <c r="A17" s="58"/>
      <c r="B17" s="58"/>
      <c r="C17" s="58"/>
      <c r="D17" s="108"/>
      <c r="E17" s="139" t="s">
        <v>271</v>
      </c>
      <c r="F17" s="126">
        <v>2000000</v>
      </c>
      <c r="G17" s="109"/>
      <c r="H17" s="58"/>
      <c r="I17" s="58"/>
      <c r="J17" s="58"/>
      <c r="K17" s="58"/>
      <c r="L17" s="58"/>
      <c r="M17" s="58"/>
      <c r="N17" s="58"/>
      <c r="O17" s="58"/>
      <c r="P17" s="75"/>
      <c r="Q17" s="75"/>
      <c r="R17" s="75"/>
      <c r="S17" s="75"/>
      <c r="T17" s="75"/>
      <c r="U17" s="75"/>
      <c r="V17" s="75"/>
    </row>
    <row r="18" spans="1:22" ht="18">
      <c r="A18" s="58"/>
      <c r="B18" s="58"/>
      <c r="C18" s="58"/>
      <c r="D18" s="108"/>
      <c r="E18" s="127" t="s">
        <v>147</v>
      </c>
      <c r="F18" s="128">
        <f>VLOOKUP(F14,Sheet3!N2:O32,2,FALSE)</f>
        <v>6.6500000000000004E-2</v>
      </c>
      <c r="G18" s="109"/>
      <c r="H18" s="58"/>
      <c r="I18" s="58"/>
      <c r="J18" s="58"/>
      <c r="K18" s="58"/>
      <c r="L18" s="58"/>
      <c r="M18" s="58"/>
      <c r="N18" s="58"/>
      <c r="O18" s="58"/>
      <c r="P18" s="75"/>
      <c r="Q18" s="75"/>
      <c r="R18" s="75"/>
      <c r="S18" s="75"/>
      <c r="T18" s="75"/>
      <c r="U18" s="75"/>
      <c r="V18" s="75"/>
    </row>
    <row r="19" spans="1:22" ht="18.5" thickBot="1">
      <c r="A19" s="58"/>
      <c r="B19" s="58"/>
      <c r="C19" s="58"/>
      <c r="D19" s="108"/>
      <c r="E19" s="140" t="s">
        <v>145</v>
      </c>
      <c r="F19" s="129">
        <v>50</v>
      </c>
      <c r="G19" s="109"/>
      <c r="H19" s="58"/>
      <c r="I19" s="58"/>
      <c r="J19" s="58"/>
      <c r="K19" s="58"/>
      <c r="L19" s="58"/>
      <c r="M19" s="58"/>
      <c r="N19" s="58"/>
      <c r="O19" s="58"/>
      <c r="P19" s="75"/>
      <c r="Q19" s="75"/>
      <c r="R19" s="75"/>
      <c r="S19" s="75"/>
      <c r="T19" s="75"/>
      <c r="U19" s="75"/>
      <c r="V19" s="75"/>
    </row>
    <row r="20" spans="1:22" ht="20.5">
      <c r="A20" s="58"/>
      <c r="B20" s="58"/>
      <c r="C20" s="58"/>
      <c r="D20" s="108"/>
      <c r="E20" s="66" t="s">
        <v>144</v>
      </c>
      <c r="F20" s="67">
        <f>IF(F18="-","",PMT(F18/12,F19,-F17))</f>
        <v>45907.284491658625</v>
      </c>
      <c r="G20" s="109"/>
      <c r="H20" s="58"/>
      <c r="I20" s="58"/>
      <c r="J20" s="58"/>
      <c r="K20" s="58"/>
      <c r="L20" s="58"/>
      <c r="M20" s="58"/>
      <c r="N20" s="58"/>
      <c r="O20" s="58"/>
      <c r="P20" s="75"/>
      <c r="Q20" s="75"/>
      <c r="R20" s="75"/>
      <c r="S20" s="75"/>
      <c r="T20" s="75"/>
      <c r="U20" s="75"/>
      <c r="V20" s="75"/>
    </row>
    <row r="21" spans="1:22" ht="15.5">
      <c r="A21" s="58"/>
      <c r="B21" s="58"/>
      <c r="C21" s="58"/>
      <c r="D21" s="108"/>
      <c r="E21" s="115"/>
      <c r="F21" s="115"/>
      <c r="G21" s="109"/>
      <c r="H21" s="58"/>
      <c r="I21" s="58"/>
      <c r="J21" s="58"/>
      <c r="K21" s="58"/>
      <c r="L21" s="58"/>
      <c r="M21" s="58"/>
      <c r="N21" s="58"/>
      <c r="O21" s="58"/>
      <c r="P21" s="75"/>
      <c r="Q21" s="75"/>
      <c r="R21" s="75"/>
      <c r="S21" s="75"/>
      <c r="T21" s="75"/>
      <c r="U21" s="75"/>
      <c r="V21" s="75"/>
    </row>
    <row r="22" spans="1:22">
      <c r="A22" s="58"/>
      <c r="B22" s="58"/>
      <c r="C22" s="58"/>
      <c r="D22" s="108"/>
      <c r="E22" s="111"/>
      <c r="F22" s="111"/>
      <c r="G22" s="109"/>
      <c r="H22" s="58"/>
      <c r="I22" s="58"/>
      <c r="J22" s="58"/>
      <c r="K22" s="58"/>
      <c r="L22" s="58"/>
      <c r="M22" s="58"/>
      <c r="N22" s="58"/>
      <c r="O22" s="58"/>
      <c r="P22" s="75"/>
      <c r="Q22" s="75"/>
      <c r="R22" s="75"/>
      <c r="S22" s="75"/>
      <c r="T22" s="75"/>
      <c r="U22" s="75"/>
      <c r="V22" s="75"/>
    </row>
    <row r="23" spans="1:22" ht="20.5">
      <c r="A23" s="58"/>
      <c r="B23" s="58"/>
      <c r="C23" s="58"/>
      <c r="D23" s="108"/>
      <c r="E23" s="116"/>
      <c r="F23" s="116"/>
      <c r="G23" s="109"/>
      <c r="H23" s="58"/>
      <c r="I23" s="58"/>
      <c r="J23" s="58"/>
      <c r="K23" s="58"/>
      <c r="L23" s="58"/>
      <c r="M23" s="58"/>
      <c r="N23" s="58"/>
      <c r="O23" s="58"/>
      <c r="P23" s="75"/>
      <c r="Q23" s="75"/>
      <c r="R23" s="75"/>
      <c r="S23" s="75"/>
      <c r="T23" s="75"/>
      <c r="U23" s="75"/>
      <c r="V23" s="75"/>
    </row>
    <row r="24" spans="1:22">
      <c r="A24" s="58"/>
      <c r="B24" s="58"/>
      <c r="C24" s="58"/>
      <c r="D24" s="108"/>
      <c r="E24" s="111"/>
      <c r="F24" s="111"/>
      <c r="G24" s="109"/>
      <c r="H24" s="58"/>
      <c r="I24" s="58"/>
      <c r="J24" s="58"/>
      <c r="K24" s="58"/>
      <c r="L24" s="58"/>
      <c r="M24" s="58"/>
      <c r="N24" s="58"/>
      <c r="O24" s="58"/>
      <c r="P24" s="75"/>
      <c r="Q24" s="75"/>
      <c r="R24" s="75"/>
      <c r="S24" s="75"/>
      <c r="T24" s="75"/>
      <c r="U24" s="75"/>
      <c r="V24" s="75"/>
    </row>
    <row r="25" spans="1:22">
      <c r="A25" s="58"/>
      <c r="B25" s="58"/>
      <c r="C25" s="58"/>
      <c r="D25" s="108"/>
      <c r="E25" s="111"/>
      <c r="F25" s="111"/>
      <c r="G25" s="109"/>
      <c r="H25" s="58"/>
      <c r="I25" s="58"/>
      <c r="J25" s="58"/>
      <c r="K25" s="58"/>
      <c r="L25" s="58"/>
      <c r="M25" s="58"/>
      <c r="N25" s="58"/>
      <c r="O25" s="58"/>
      <c r="P25" s="75"/>
      <c r="Q25" s="75"/>
      <c r="R25" s="75"/>
      <c r="S25" s="75"/>
      <c r="T25" s="75"/>
      <c r="U25" s="75"/>
      <c r="V25" s="75"/>
    </row>
    <row r="26" spans="1:22">
      <c r="A26" s="58"/>
      <c r="B26" s="58"/>
      <c r="C26" s="58"/>
      <c r="D26" s="108"/>
      <c r="E26" s="111"/>
      <c r="F26" s="111"/>
      <c r="G26" s="109"/>
      <c r="H26" s="58"/>
      <c r="I26" s="58"/>
      <c r="J26" s="58"/>
      <c r="K26" s="58"/>
      <c r="L26" s="58"/>
      <c r="M26" s="58"/>
      <c r="N26" s="58"/>
      <c r="O26" s="58"/>
      <c r="P26" s="75"/>
      <c r="Q26" s="75"/>
      <c r="R26" s="75"/>
      <c r="S26" s="75"/>
      <c r="T26" s="75"/>
      <c r="U26" s="75"/>
      <c r="V26" s="75"/>
    </row>
    <row r="27" spans="1:22">
      <c r="A27" s="58"/>
      <c r="B27" s="58"/>
      <c r="C27" s="58"/>
      <c r="D27" s="108"/>
      <c r="E27" s="111"/>
      <c r="F27" s="111"/>
      <c r="G27" s="109"/>
      <c r="H27" s="58"/>
      <c r="I27" s="58"/>
      <c r="J27" s="58"/>
      <c r="K27" s="58"/>
      <c r="L27" s="58"/>
      <c r="M27" s="58"/>
      <c r="N27" s="58"/>
      <c r="O27" s="58"/>
      <c r="P27" s="75"/>
      <c r="Q27" s="75"/>
      <c r="R27" s="75"/>
      <c r="S27" s="75"/>
      <c r="T27" s="75"/>
      <c r="U27" s="75"/>
      <c r="V27" s="75"/>
    </row>
    <row r="28" spans="1:22">
      <c r="A28" s="58"/>
      <c r="B28" s="58"/>
      <c r="C28" s="58"/>
      <c r="D28" s="108"/>
      <c r="E28" s="117"/>
      <c r="F28" s="117"/>
      <c r="G28" s="109"/>
      <c r="H28" s="58"/>
      <c r="I28" s="58"/>
      <c r="J28" s="58"/>
      <c r="K28" s="58"/>
      <c r="L28" s="58"/>
      <c r="M28" s="58"/>
      <c r="N28" s="58"/>
      <c r="O28" s="58"/>
      <c r="P28" s="75"/>
      <c r="Q28" s="75"/>
      <c r="R28" s="75"/>
      <c r="S28" s="75"/>
      <c r="T28" s="75"/>
      <c r="U28" s="75"/>
      <c r="V28" s="75"/>
    </row>
    <row r="29" spans="1:22" ht="21" customHeight="1" thickBot="1">
      <c r="A29" s="58"/>
      <c r="B29" s="58"/>
      <c r="C29" s="58"/>
      <c r="D29" s="229" t="s">
        <v>270</v>
      </c>
      <c r="E29" s="230"/>
      <c r="F29" s="230"/>
      <c r="G29" s="231"/>
      <c r="H29" s="58"/>
      <c r="I29" s="58"/>
      <c r="J29" s="58"/>
      <c r="K29" s="58"/>
      <c r="L29" s="58"/>
      <c r="M29" s="58"/>
      <c r="N29" s="58"/>
      <c r="O29" s="58"/>
      <c r="P29" s="75"/>
      <c r="Q29" s="75"/>
      <c r="R29" s="75"/>
      <c r="S29" s="75"/>
      <c r="T29" s="75"/>
      <c r="U29" s="75"/>
      <c r="V29" s="75"/>
    </row>
    <row r="30" spans="1:22">
      <c r="A30" s="58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75"/>
      <c r="Q30" s="75"/>
      <c r="R30" s="75"/>
      <c r="S30" s="75"/>
      <c r="T30" s="75"/>
      <c r="U30" s="75"/>
      <c r="V30" s="75"/>
    </row>
    <row r="31" spans="1:22">
      <c r="A31" s="58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75"/>
      <c r="Q31" s="75"/>
      <c r="R31" s="75"/>
      <c r="S31" s="75"/>
      <c r="T31" s="75"/>
      <c r="U31" s="75"/>
      <c r="V31" s="75"/>
    </row>
    <row r="32" spans="1:22">
      <c r="A32" s="58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75"/>
      <c r="Q32" s="75"/>
      <c r="R32" s="75"/>
      <c r="S32" s="75"/>
      <c r="T32" s="75"/>
      <c r="U32" s="75"/>
      <c r="V32" s="75"/>
    </row>
    <row r="33" spans="1:22">
      <c r="A33" s="58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75"/>
      <c r="Q33" s="75"/>
      <c r="R33" s="75"/>
      <c r="S33" s="75"/>
      <c r="T33" s="75"/>
      <c r="U33" s="75"/>
      <c r="V33" s="75"/>
    </row>
    <row r="34" spans="1:22">
      <c r="A34" s="58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75"/>
      <c r="Q34" s="75"/>
      <c r="R34" s="75"/>
      <c r="S34" s="75"/>
      <c r="T34" s="75"/>
      <c r="U34" s="75"/>
      <c r="V34" s="75"/>
    </row>
    <row r="35" spans="1:22">
      <c r="A35" s="58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75"/>
      <c r="Q35" s="75"/>
      <c r="R35" s="75"/>
      <c r="S35" s="75"/>
      <c r="T35" s="75"/>
      <c r="U35" s="75"/>
      <c r="V35" s="75"/>
    </row>
    <row r="36" spans="1:22">
      <c r="A36" s="58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75"/>
      <c r="Q36" s="75"/>
      <c r="R36" s="75"/>
      <c r="S36" s="75"/>
      <c r="T36" s="75"/>
      <c r="U36" s="75"/>
      <c r="V36" s="75"/>
    </row>
    <row r="37" spans="1:22">
      <c r="A37" s="58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75"/>
      <c r="Q37" s="75"/>
      <c r="R37" s="75"/>
      <c r="S37" s="75"/>
      <c r="T37" s="75"/>
      <c r="U37" s="75"/>
      <c r="V37" s="75"/>
    </row>
    <row r="38" spans="1:22">
      <c r="A38" s="58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75"/>
      <c r="Q38" s="75"/>
      <c r="R38" s="75"/>
      <c r="S38" s="75"/>
      <c r="T38" s="75"/>
      <c r="U38" s="75"/>
      <c r="V38" s="75"/>
    </row>
    <row r="39" spans="1:22">
      <c r="A39" s="58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75"/>
      <c r="Q39" s="75"/>
      <c r="R39" s="75"/>
      <c r="S39" s="75"/>
      <c r="T39" s="75"/>
      <c r="U39" s="75"/>
      <c r="V39" s="75"/>
    </row>
    <row r="40" spans="1:22">
      <c r="A40" s="58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75"/>
      <c r="Q40" s="75"/>
      <c r="R40" s="75"/>
      <c r="S40" s="75"/>
      <c r="T40" s="75"/>
      <c r="U40" s="75"/>
      <c r="V40" s="75"/>
    </row>
    <row r="41" spans="1:22">
      <c r="A41" s="58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75"/>
      <c r="Q41" s="75"/>
      <c r="R41" s="75"/>
      <c r="S41" s="75"/>
      <c r="T41" s="75"/>
      <c r="U41" s="75"/>
      <c r="V41" s="75"/>
    </row>
    <row r="42" spans="1:22">
      <c r="A42" s="58"/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75"/>
      <c r="Q42" s="75"/>
      <c r="R42" s="75"/>
      <c r="S42" s="75"/>
      <c r="T42" s="75"/>
      <c r="U42" s="75"/>
      <c r="V42" s="75"/>
    </row>
    <row r="43" spans="1:22">
      <c r="A43" s="58"/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75"/>
      <c r="Q43" s="75"/>
      <c r="R43" s="75"/>
      <c r="S43" s="75"/>
      <c r="T43" s="75"/>
      <c r="U43" s="75"/>
      <c r="V43" s="75"/>
    </row>
    <row r="44" spans="1:22">
      <c r="A44" s="58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75"/>
      <c r="Q44" s="75"/>
      <c r="R44" s="75"/>
      <c r="S44" s="75"/>
      <c r="T44" s="75"/>
      <c r="U44" s="75"/>
      <c r="V44" s="75"/>
    </row>
    <row r="45" spans="1:22">
      <c r="A45" s="58"/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75"/>
      <c r="Q45" s="75"/>
      <c r="R45" s="75"/>
      <c r="S45" s="75"/>
      <c r="T45" s="75"/>
      <c r="U45" s="75"/>
      <c r="V45" s="75"/>
    </row>
    <row r="46" spans="1:22">
      <c r="A46" s="58"/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75"/>
      <c r="Q46" s="75"/>
      <c r="R46" s="75"/>
      <c r="S46" s="75"/>
      <c r="T46" s="75"/>
      <c r="U46" s="75"/>
      <c r="V46" s="75"/>
    </row>
    <row r="47" spans="1:22">
      <c r="A47" s="58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75"/>
      <c r="Q47" s="75"/>
      <c r="R47" s="75"/>
      <c r="S47" s="75"/>
      <c r="T47" s="75"/>
      <c r="U47" s="75"/>
      <c r="V47" s="75"/>
    </row>
    <row r="48" spans="1:22">
      <c r="A48" s="58"/>
      <c r="B48" s="58"/>
      <c r="C48" s="58"/>
      <c r="D48" s="58"/>
      <c r="G48" s="58"/>
      <c r="H48" s="58"/>
      <c r="I48" s="58"/>
      <c r="J48" s="58"/>
      <c r="K48" s="58"/>
      <c r="L48" s="58"/>
      <c r="M48" s="58"/>
      <c r="N48" s="58"/>
      <c r="O48" s="58"/>
      <c r="P48" s="75"/>
      <c r="Q48" s="75"/>
      <c r="R48" s="75"/>
      <c r="S48" s="75"/>
      <c r="T48" s="75"/>
      <c r="U48" s="75"/>
      <c r="V48" s="75"/>
    </row>
  </sheetData>
  <mergeCells count="3">
    <mergeCell ref="D1:G7"/>
    <mergeCell ref="E8:F8"/>
    <mergeCell ref="D29:G29"/>
  </mergeCells>
  <dataValidations count="3">
    <dataValidation type="whole" allowBlank="1" showInputMessage="1" showErrorMessage="1" errorTitle="LOAN AMOUNT" error="LOAN AMOUNT SHOULD BE 50000 OR MORE UPTO 100000000" promptTitle="AMOUNT OF LOAN" prompt="Enter the amount of loan required in numbers without commas._x000a_Minimum Amount 50000 and Maximum Amount 100000000_x000a_e.g. 1000000" sqref="F17" xr:uid="{7C4E727B-687A-4AE9-A07F-5A5DA24DFE6F}">
      <formula1>50000</formula1>
      <formula2>1000000000</formula2>
    </dataValidation>
    <dataValidation type="whole" allowBlank="1" showInputMessage="1" showErrorMessage="1" errorTitle="TENURE" error="loan is available for minimum 12 months and upto 360 months" promptTitle="IN NUMBER OF MONTHS ONLY" prompt="Enter rate of interest in months only_x000a_e.g. if its 6 years then mutiply it by 12_x000a_i.e. 6 x 12 = 72" sqref="F19" xr:uid="{6029BC1F-78E9-45C3-8BC0-FF95ABEF2B2D}">
      <formula1>12</formula1>
      <formula2>360</formula2>
    </dataValidation>
    <dataValidation allowBlank="1" showInputMessage="1" showErrorMessage="1" errorTitle="ERROR" error="rate of interest can not be changed. It is decided by the bank." sqref="F18" xr:uid="{01058E9C-3D6C-47BA-B388-43C4B21E9C3F}"/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CA88A72-A5B1-41EB-818F-A740AC56E11D}">
          <x14:formula1>
            <xm:f>Sheet3!$N$2:$N$32</xm:f>
          </x14:formula1>
          <xm:sqref>F14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451AA-9AA5-4E87-AA9F-7DA7ECFDBD28}">
  <dimension ref="A1:Q41"/>
  <sheetViews>
    <sheetView topLeftCell="G1" zoomScale="64" zoomScaleNormal="64" workbookViewId="0">
      <selection activeCell="Q10" sqref="Q10"/>
    </sheetView>
  </sheetViews>
  <sheetFormatPr defaultRowHeight="14.5"/>
  <cols>
    <col min="2" max="2" width="22.90625" bestFit="1" customWidth="1"/>
    <col min="3" max="4" width="17.26953125" bestFit="1" customWidth="1"/>
    <col min="5" max="5" width="9.54296875" customWidth="1"/>
    <col min="6" max="6" width="25.7265625" bestFit="1" customWidth="1"/>
    <col min="7" max="7" width="12.54296875" bestFit="1" customWidth="1"/>
    <col min="8" max="8" width="15.81640625" bestFit="1" customWidth="1"/>
    <col min="9" max="9" width="9.54296875" customWidth="1"/>
    <col min="10" max="10" width="25.7265625" bestFit="1" customWidth="1"/>
    <col min="11" max="11" width="21.81640625" bestFit="1" customWidth="1"/>
    <col min="12" max="12" width="24.7265625" bestFit="1" customWidth="1"/>
    <col min="13" max="13" width="9.54296875" style="171" customWidth="1"/>
    <col min="14" max="14" width="28.1796875" bestFit="1" customWidth="1"/>
    <col min="15" max="15" width="11.453125" bestFit="1" customWidth="1"/>
    <col min="16" max="16" width="10.81640625" bestFit="1" customWidth="1"/>
    <col min="17" max="17" width="93.26953125" bestFit="1" customWidth="1"/>
  </cols>
  <sheetData>
    <row r="1" spans="1:17" ht="14.5" customHeight="1">
      <c r="A1" s="241" t="s">
        <v>60</v>
      </c>
      <c r="B1" s="175" t="s">
        <v>82</v>
      </c>
      <c r="C1" s="176" t="s">
        <v>83</v>
      </c>
      <c r="D1" s="177" t="s">
        <v>83</v>
      </c>
      <c r="E1" s="238" t="s">
        <v>58</v>
      </c>
      <c r="F1" s="178" t="s">
        <v>228</v>
      </c>
      <c r="G1" s="176" t="s">
        <v>150</v>
      </c>
      <c r="H1" s="179" t="s">
        <v>150</v>
      </c>
      <c r="I1" s="235" t="s">
        <v>59</v>
      </c>
      <c r="J1" s="178" t="s">
        <v>227</v>
      </c>
      <c r="K1" s="176" t="s">
        <v>150</v>
      </c>
      <c r="L1" s="179" t="s">
        <v>150</v>
      </c>
      <c r="M1" s="232" t="s">
        <v>57</v>
      </c>
      <c r="N1" s="180" t="s">
        <v>250</v>
      </c>
      <c r="O1" s="181" t="s">
        <v>251</v>
      </c>
      <c r="Q1" s="55"/>
    </row>
    <row r="2" spans="1:17">
      <c r="A2" s="242"/>
      <c r="B2" s="94" t="s">
        <v>269</v>
      </c>
      <c r="C2" s="98" t="s">
        <v>52</v>
      </c>
      <c r="D2" s="97" t="s">
        <v>52</v>
      </c>
      <c r="E2" s="239"/>
      <c r="F2" s="168" t="s">
        <v>269</v>
      </c>
      <c r="G2" s="95" t="s">
        <v>52</v>
      </c>
      <c r="H2" s="96" t="s">
        <v>52</v>
      </c>
      <c r="I2" s="236"/>
      <c r="J2" s="168" t="s">
        <v>269</v>
      </c>
      <c r="K2" s="95" t="s">
        <v>52</v>
      </c>
      <c r="L2" s="96" t="s">
        <v>52</v>
      </c>
      <c r="M2" s="233"/>
      <c r="N2" s="168" t="s">
        <v>269</v>
      </c>
      <c r="O2" s="182" t="s">
        <v>52</v>
      </c>
      <c r="Q2" s="55"/>
    </row>
    <row r="3" spans="1:17">
      <c r="A3" s="242"/>
      <c r="B3" s="76" t="s">
        <v>105</v>
      </c>
      <c r="C3" s="77">
        <v>0.11</v>
      </c>
      <c r="D3" s="78" t="s">
        <v>103</v>
      </c>
      <c r="E3" s="239"/>
      <c r="F3" s="84" t="s">
        <v>105</v>
      </c>
      <c r="G3" s="77">
        <v>9.0499999999999997E-2</v>
      </c>
      <c r="H3" s="86" t="s">
        <v>151</v>
      </c>
      <c r="I3" s="236"/>
      <c r="J3" s="85" t="s">
        <v>220</v>
      </c>
      <c r="K3" s="77">
        <v>7.9000000000000001E-2</v>
      </c>
      <c r="L3" s="86" t="s">
        <v>221</v>
      </c>
      <c r="M3" s="233"/>
      <c r="N3" s="169" t="s">
        <v>263</v>
      </c>
      <c r="O3" s="183">
        <v>0.09</v>
      </c>
      <c r="Q3" s="55"/>
    </row>
    <row r="4" spans="1:17">
      <c r="A4" s="242"/>
      <c r="B4" s="76" t="s">
        <v>107</v>
      </c>
      <c r="C4" s="77">
        <v>0.1149</v>
      </c>
      <c r="D4" s="78" t="s">
        <v>108</v>
      </c>
      <c r="E4" s="239"/>
      <c r="F4" s="84" t="s">
        <v>152</v>
      </c>
      <c r="G4" s="77">
        <v>0.08</v>
      </c>
      <c r="H4" s="86" t="s">
        <v>153</v>
      </c>
      <c r="I4" s="236"/>
      <c r="J4" s="85" t="s">
        <v>105</v>
      </c>
      <c r="K4" s="77">
        <v>0.13980000000000001</v>
      </c>
      <c r="L4" s="86" t="s">
        <v>225</v>
      </c>
      <c r="M4" s="233"/>
      <c r="N4" s="169" t="s">
        <v>105</v>
      </c>
      <c r="O4" s="183">
        <v>6.9000000000000006E-2</v>
      </c>
      <c r="Q4" s="55"/>
    </row>
    <row r="5" spans="1:17">
      <c r="A5" s="242"/>
      <c r="B5" s="76" t="s">
        <v>69</v>
      </c>
      <c r="C5" s="77">
        <v>0.1</v>
      </c>
      <c r="D5" s="78" t="s">
        <v>95</v>
      </c>
      <c r="E5" s="239"/>
      <c r="F5" s="84" t="s">
        <v>70</v>
      </c>
      <c r="G5" s="77">
        <v>0.09</v>
      </c>
      <c r="H5" s="86" t="s">
        <v>164</v>
      </c>
      <c r="I5" s="236"/>
      <c r="J5" s="85" t="s">
        <v>69</v>
      </c>
      <c r="K5" s="77">
        <v>9.5399999999999999E-2</v>
      </c>
      <c r="L5" s="86" t="s">
        <v>207</v>
      </c>
      <c r="M5" s="233"/>
      <c r="N5" s="169" t="s">
        <v>107</v>
      </c>
      <c r="O5" s="183">
        <v>6.7500000000000004E-2</v>
      </c>
      <c r="Q5" s="55"/>
    </row>
    <row r="6" spans="1:17">
      <c r="A6" s="242"/>
      <c r="B6" s="76" t="s">
        <v>70</v>
      </c>
      <c r="C6" s="77">
        <v>9.35E-2</v>
      </c>
      <c r="D6" s="78" t="s">
        <v>88</v>
      </c>
      <c r="E6" s="239"/>
      <c r="F6" s="84" t="s">
        <v>71</v>
      </c>
      <c r="G6" s="77">
        <v>8.8499999999999995E-2</v>
      </c>
      <c r="H6" s="87" t="s">
        <v>186</v>
      </c>
      <c r="I6" s="236"/>
      <c r="J6" s="85" t="s">
        <v>70</v>
      </c>
      <c r="K6" s="77">
        <v>8.6199999999999999E-2</v>
      </c>
      <c r="L6" s="86" t="s">
        <v>209</v>
      </c>
      <c r="M6" s="233"/>
      <c r="N6" s="169" t="s">
        <v>69</v>
      </c>
      <c r="O6" s="183">
        <v>6.7500000000000004E-2</v>
      </c>
      <c r="Q6" s="55"/>
    </row>
    <row r="7" spans="1:17">
      <c r="A7" s="242"/>
      <c r="B7" s="76" t="s">
        <v>71</v>
      </c>
      <c r="C7" s="77">
        <v>9.5500000000000002E-2</v>
      </c>
      <c r="D7" s="78" t="s">
        <v>90</v>
      </c>
      <c r="E7" s="239"/>
      <c r="F7" s="84" t="s">
        <v>72</v>
      </c>
      <c r="G7" s="77">
        <v>8.5500000000000007E-2</v>
      </c>
      <c r="H7" s="86" t="s">
        <v>154</v>
      </c>
      <c r="I7" s="236"/>
      <c r="J7" s="85" t="s">
        <v>72</v>
      </c>
      <c r="K7" s="77">
        <v>7.8600000000000003E-2</v>
      </c>
      <c r="L7" s="86" t="s">
        <v>205</v>
      </c>
      <c r="M7" s="233"/>
      <c r="N7" s="169" t="s">
        <v>70</v>
      </c>
      <c r="O7" s="183">
        <v>6.8500000000000005E-2</v>
      </c>
      <c r="Q7" s="55"/>
    </row>
    <row r="8" spans="1:17">
      <c r="A8" s="242"/>
      <c r="B8" s="76" t="s">
        <v>72</v>
      </c>
      <c r="C8" s="77">
        <v>0.12</v>
      </c>
      <c r="D8" s="78" t="s">
        <v>146</v>
      </c>
      <c r="E8" s="239"/>
      <c r="F8" s="84" t="s">
        <v>73</v>
      </c>
      <c r="G8" s="77">
        <v>8.4000000000000005E-2</v>
      </c>
      <c r="H8" s="86" t="s">
        <v>155</v>
      </c>
      <c r="I8" s="236"/>
      <c r="J8" s="85" t="s">
        <v>73</v>
      </c>
      <c r="K8" s="77">
        <v>8.6999999999999994E-2</v>
      </c>
      <c r="L8" s="86" t="s">
        <v>204</v>
      </c>
      <c r="M8" s="233"/>
      <c r="N8" s="169" t="s">
        <v>72</v>
      </c>
      <c r="O8" s="183">
        <v>6.9000000000000006E-2</v>
      </c>
      <c r="Q8" s="55"/>
    </row>
    <row r="9" spans="1:17">
      <c r="A9" s="242"/>
      <c r="B9" s="76" t="s">
        <v>137</v>
      </c>
      <c r="C9" s="77">
        <v>0.33</v>
      </c>
      <c r="D9" s="78" t="s">
        <v>138</v>
      </c>
      <c r="E9" s="239"/>
      <c r="F9" s="84" t="s">
        <v>156</v>
      </c>
      <c r="G9" s="77">
        <v>8.5000000000000006E-2</v>
      </c>
      <c r="H9" s="86" t="s">
        <v>157</v>
      </c>
      <c r="I9" s="236"/>
      <c r="J9" s="85" t="s">
        <v>223</v>
      </c>
      <c r="K9" s="77">
        <v>0.1143</v>
      </c>
      <c r="L9" s="86" t="s">
        <v>224</v>
      </c>
      <c r="M9" s="233"/>
      <c r="N9" s="169" t="s">
        <v>256</v>
      </c>
      <c r="O9" s="183">
        <v>6.8500000000000005E-2</v>
      </c>
      <c r="Q9" s="55"/>
    </row>
    <row r="10" spans="1:17">
      <c r="A10" s="242"/>
      <c r="B10" s="76" t="s">
        <v>73</v>
      </c>
      <c r="C10" s="77">
        <v>8.4500000000000006E-2</v>
      </c>
      <c r="D10" s="78" t="s">
        <v>84</v>
      </c>
      <c r="E10" s="239"/>
      <c r="F10" s="84" t="s">
        <v>179</v>
      </c>
      <c r="G10" s="77">
        <v>0.09</v>
      </c>
      <c r="H10" s="86" t="s">
        <v>180</v>
      </c>
      <c r="I10" s="236"/>
      <c r="J10" s="85" t="s">
        <v>99</v>
      </c>
      <c r="K10" s="92">
        <v>0.1208</v>
      </c>
      <c r="L10" s="86" t="s">
        <v>216</v>
      </c>
      <c r="M10" s="233"/>
      <c r="N10" s="169" t="s">
        <v>260</v>
      </c>
      <c r="O10" s="183">
        <v>8.7499999999999994E-2</v>
      </c>
      <c r="Q10" s="55"/>
    </row>
    <row r="11" spans="1:17">
      <c r="A11" s="242"/>
      <c r="B11" s="76" t="s">
        <v>93</v>
      </c>
      <c r="C11" s="77">
        <v>9.9900000000000003E-2</v>
      </c>
      <c r="D11" s="78" t="s">
        <v>94</v>
      </c>
      <c r="E11" s="239"/>
      <c r="F11" s="84" t="s">
        <v>119</v>
      </c>
      <c r="G11" s="77">
        <v>8.5000000000000006E-2</v>
      </c>
      <c r="H11" s="86" t="s">
        <v>158</v>
      </c>
      <c r="I11" s="236"/>
      <c r="J11" s="90" t="s">
        <v>53</v>
      </c>
      <c r="K11" s="92">
        <v>0.1206</v>
      </c>
      <c r="L11" s="87" t="s">
        <v>212</v>
      </c>
      <c r="M11" s="233"/>
      <c r="N11" s="169" t="s">
        <v>99</v>
      </c>
      <c r="O11" s="183">
        <v>7.6499999999999999E-2</v>
      </c>
      <c r="Q11" s="55"/>
    </row>
    <row r="12" spans="1:17">
      <c r="A12" s="242"/>
      <c r="B12" s="76" t="s">
        <v>133</v>
      </c>
      <c r="C12" s="77">
        <v>0.18</v>
      </c>
      <c r="D12" s="78" t="s">
        <v>134</v>
      </c>
      <c r="E12" s="239"/>
      <c r="F12" s="84" t="s">
        <v>101</v>
      </c>
      <c r="G12" s="77">
        <v>0.09</v>
      </c>
      <c r="H12" s="87" t="s">
        <v>187</v>
      </c>
      <c r="I12" s="236"/>
      <c r="J12" s="85" t="s">
        <v>101</v>
      </c>
      <c r="K12" s="92">
        <v>0.1333</v>
      </c>
      <c r="L12" s="86" t="s">
        <v>222</v>
      </c>
      <c r="M12" s="233"/>
      <c r="N12" s="169" t="s">
        <v>258</v>
      </c>
      <c r="O12" s="183">
        <v>7.9899999999999999E-2</v>
      </c>
      <c r="Q12" s="55"/>
    </row>
    <row r="13" spans="1:17">
      <c r="A13" s="242"/>
      <c r="B13" s="76" t="s">
        <v>113</v>
      </c>
      <c r="C13" s="77">
        <v>0.12</v>
      </c>
      <c r="D13" s="78" t="s">
        <v>114</v>
      </c>
      <c r="E13" s="239"/>
      <c r="F13" s="84" t="s">
        <v>89</v>
      </c>
      <c r="G13" s="77">
        <v>9.0499999999999997E-2</v>
      </c>
      <c r="H13" s="86" t="s">
        <v>159</v>
      </c>
      <c r="I13" s="236"/>
      <c r="J13" s="85" t="s">
        <v>89</v>
      </c>
      <c r="K13" s="92">
        <v>7.7700000000000005E-2</v>
      </c>
      <c r="L13" s="86" t="s">
        <v>208</v>
      </c>
      <c r="M13" s="233"/>
      <c r="N13" s="169" t="s">
        <v>254</v>
      </c>
      <c r="O13" s="183">
        <v>6.7500000000000004E-2</v>
      </c>
      <c r="Q13" s="55"/>
    </row>
    <row r="14" spans="1:17">
      <c r="A14" s="242"/>
      <c r="B14" s="76" t="s">
        <v>99</v>
      </c>
      <c r="C14" s="77">
        <v>0.10489999999999999</v>
      </c>
      <c r="D14" s="78" t="s">
        <v>100</v>
      </c>
      <c r="E14" s="239"/>
      <c r="F14" s="84" t="s">
        <v>74</v>
      </c>
      <c r="G14" s="77">
        <v>0.09</v>
      </c>
      <c r="H14" s="87" t="s">
        <v>187</v>
      </c>
      <c r="I14" s="236"/>
      <c r="J14" s="90" t="s">
        <v>218</v>
      </c>
      <c r="K14" s="92">
        <v>9.8900000000000002E-2</v>
      </c>
      <c r="L14" s="87" t="s">
        <v>219</v>
      </c>
      <c r="M14" s="233"/>
      <c r="N14" s="169" t="s">
        <v>255</v>
      </c>
      <c r="O14" s="183">
        <v>6.7500000000000004E-2</v>
      </c>
    </row>
    <row r="15" spans="1:17">
      <c r="A15" s="242"/>
      <c r="B15" s="76" t="s">
        <v>123</v>
      </c>
      <c r="C15" s="77">
        <v>0.13</v>
      </c>
      <c r="D15" s="78" t="s">
        <v>124</v>
      </c>
      <c r="E15" s="239"/>
      <c r="F15" s="84" t="s">
        <v>75</v>
      </c>
      <c r="G15" s="77">
        <v>0.08</v>
      </c>
      <c r="H15" s="86" t="s">
        <v>172</v>
      </c>
      <c r="I15" s="236"/>
      <c r="J15" s="85" t="s">
        <v>177</v>
      </c>
      <c r="K15" s="92">
        <v>0.10680000000000001</v>
      </c>
      <c r="L15" s="86" t="s">
        <v>214</v>
      </c>
      <c r="M15" s="233"/>
      <c r="N15" s="169" t="s">
        <v>89</v>
      </c>
      <c r="O15" s="183">
        <v>6.8500000000000005E-2</v>
      </c>
    </row>
    <row r="16" spans="1:17">
      <c r="A16" s="242"/>
      <c r="B16" s="76" t="s">
        <v>139</v>
      </c>
      <c r="C16" s="79">
        <v>0.36</v>
      </c>
      <c r="D16" s="78" t="s">
        <v>140</v>
      </c>
      <c r="E16" s="239"/>
      <c r="F16" s="84" t="s">
        <v>177</v>
      </c>
      <c r="G16" s="77">
        <v>8.5500000000000007E-2</v>
      </c>
      <c r="H16" s="86" t="s">
        <v>178</v>
      </c>
      <c r="I16" s="236"/>
      <c r="J16" s="90" t="s">
        <v>174</v>
      </c>
      <c r="K16" s="92">
        <v>0.1166</v>
      </c>
      <c r="L16" s="87" t="s">
        <v>216</v>
      </c>
      <c r="M16" s="233"/>
      <c r="N16" s="169" t="s">
        <v>55</v>
      </c>
      <c r="O16" s="183">
        <v>8.2000000000000003E-2</v>
      </c>
    </row>
    <row r="17" spans="1:15">
      <c r="A17" s="242"/>
      <c r="B17" s="76" t="s">
        <v>119</v>
      </c>
      <c r="C17" s="77">
        <v>0.125</v>
      </c>
      <c r="D17" s="78" t="s">
        <v>120</v>
      </c>
      <c r="E17" s="239"/>
      <c r="F17" s="84" t="s">
        <v>174</v>
      </c>
      <c r="G17" s="77">
        <v>7.9500000000000001E-2</v>
      </c>
      <c r="H17" s="86" t="s">
        <v>171</v>
      </c>
      <c r="I17" s="236"/>
      <c r="J17" s="85" t="s">
        <v>96</v>
      </c>
      <c r="K17" s="93">
        <v>0.1487</v>
      </c>
      <c r="L17" s="86" t="s">
        <v>226</v>
      </c>
      <c r="M17" s="233"/>
      <c r="N17" s="169" t="s">
        <v>264</v>
      </c>
      <c r="O17" s="183">
        <v>0.12</v>
      </c>
    </row>
    <row r="18" spans="1:15">
      <c r="A18" s="242"/>
      <c r="B18" s="76" t="s">
        <v>135</v>
      </c>
      <c r="C18" s="77">
        <v>0.24</v>
      </c>
      <c r="D18" s="78" t="s">
        <v>136</v>
      </c>
      <c r="E18" s="239"/>
      <c r="F18" s="84" t="s">
        <v>185</v>
      </c>
      <c r="G18" s="77">
        <v>0.08</v>
      </c>
      <c r="H18" s="86" t="s">
        <v>190</v>
      </c>
      <c r="I18" s="236"/>
      <c r="J18" s="85" t="s">
        <v>160</v>
      </c>
      <c r="K18" s="92">
        <v>0.11219999999999999</v>
      </c>
      <c r="L18" s="86" t="s">
        <v>211</v>
      </c>
      <c r="M18" s="233"/>
      <c r="N18" s="169" t="s">
        <v>259</v>
      </c>
      <c r="O18" s="183">
        <v>8.6499999999999994E-2</v>
      </c>
    </row>
    <row r="19" spans="1:15">
      <c r="A19" s="242"/>
      <c r="B19" s="76" t="s">
        <v>54</v>
      </c>
      <c r="C19" s="77">
        <v>9.7500000000000003E-2</v>
      </c>
      <c r="D19" s="78" t="s">
        <v>92</v>
      </c>
      <c r="E19" s="239"/>
      <c r="F19" s="84" t="s">
        <v>160</v>
      </c>
      <c r="G19" s="77">
        <v>8.5500000000000007E-2</v>
      </c>
      <c r="H19" s="86" t="s">
        <v>161</v>
      </c>
      <c r="I19" s="236"/>
      <c r="J19" s="85" t="s">
        <v>76</v>
      </c>
      <c r="K19" s="92">
        <v>8.4000000000000005E-2</v>
      </c>
      <c r="L19" s="86" t="s">
        <v>203</v>
      </c>
      <c r="M19" s="233"/>
      <c r="N19" s="169" t="s">
        <v>75</v>
      </c>
      <c r="O19" s="183">
        <v>7.0499999999999993E-2</v>
      </c>
    </row>
    <row r="20" spans="1:15">
      <c r="A20" s="242"/>
      <c r="B20" s="76" t="s">
        <v>101</v>
      </c>
      <c r="C20" s="77">
        <v>0.105</v>
      </c>
      <c r="D20" s="78" t="s">
        <v>97</v>
      </c>
      <c r="E20" s="239"/>
      <c r="F20" s="84" t="s">
        <v>181</v>
      </c>
      <c r="G20" s="77">
        <v>7.5499999999999998E-2</v>
      </c>
      <c r="H20" s="86" t="s">
        <v>182</v>
      </c>
      <c r="I20" s="236"/>
      <c r="J20" s="90" t="s">
        <v>77</v>
      </c>
      <c r="K20" s="92">
        <v>7.2300000000000003E-2</v>
      </c>
      <c r="L20" s="87" t="s">
        <v>206</v>
      </c>
      <c r="M20" s="233"/>
      <c r="N20" s="169" t="s">
        <v>177</v>
      </c>
      <c r="O20" s="183">
        <v>7.4999999999999997E-2</v>
      </c>
    </row>
    <row r="21" spans="1:15">
      <c r="A21" s="242"/>
      <c r="B21" s="76" t="s">
        <v>89</v>
      </c>
      <c r="C21" s="77">
        <v>9.5000000000000001E-2</v>
      </c>
      <c r="D21" s="80" t="s">
        <v>141</v>
      </c>
      <c r="E21" s="239"/>
      <c r="F21" s="84" t="s">
        <v>76</v>
      </c>
      <c r="G21" s="77">
        <v>8.5500000000000007E-2</v>
      </c>
      <c r="H21" s="86" t="s">
        <v>162</v>
      </c>
      <c r="I21" s="236"/>
      <c r="J21" s="85" t="s">
        <v>166</v>
      </c>
      <c r="K21" s="92">
        <v>9.1200000000000003E-2</v>
      </c>
      <c r="L21" s="86" t="s">
        <v>205</v>
      </c>
      <c r="M21" s="233"/>
      <c r="N21" s="169" t="s">
        <v>96</v>
      </c>
      <c r="O21" s="183">
        <v>6.6500000000000004E-2</v>
      </c>
    </row>
    <row r="22" spans="1:15">
      <c r="A22" s="242"/>
      <c r="B22" s="76" t="s">
        <v>104</v>
      </c>
      <c r="C22" s="77">
        <v>0.11</v>
      </c>
      <c r="D22" s="80" t="s">
        <v>142</v>
      </c>
      <c r="E22" s="239"/>
      <c r="F22" s="84" t="s">
        <v>76</v>
      </c>
      <c r="G22" s="77">
        <v>7.2999999999999995E-2</v>
      </c>
      <c r="H22" s="86" t="s">
        <v>173</v>
      </c>
      <c r="I22" s="236"/>
      <c r="J22" s="90" t="s">
        <v>183</v>
      </c>
      <c r="K22" s="92">
        <v>0.1111</v>
      </c>
      <c r="L22" s="87" t="s">
        <v>210</v>
      </c>
      <c r="M22" s="233"/>
      <c r="N22" s="169" t="s">
        <v>168</v>
      </c>
      <c r="O22" s="183">
        <v>6.6600000000000006E-2</v>
      </c>
    </row>
    <row r="23" spans="1:15">
      <c r="A23" s="242"/>
      <c r="B23" s="76" t="s">
        <v>56</v>
      </c>
      <c r="C23" s="77">
        <v>0.1399</v>
      </c>
      <c r="D23" s="80" t="s">
        <v>125</v>
      </c>
      <c r="E23" s="239"/>
      <c r="F23" s="84" t="s">
        <v>175</v>
      </c>
      <c r="G23" s="77">
        <v>9.0499999999999997E-2</v>
      </c>
      <c r="H23" s="86" t="s">
        <v>176</v>
      </c>
      <c r="I23" s="236"/>
      <c r="J23" s="85" t="s">
        <v>109</v>
      </c>
      <c r="K23" s="92">
        <v>0.15090000000000001</v>
      </c>
      <c r="L23" s="86" t="s">
        <v>217</v>
      </c>
      <c r="M23" s="233"/>
      <c r="N23" s="169" t="s">
        <v>169</v>
      </c>
      <c r="O23" s="183">
        <v>7.3499999999999996E-2</v>
      </c>
    </row>
    <row r="24" spans="1:15">
      <c r="A24" s="242"/>
      <c r="B24" s="76" t="s">
        <v>74</v>
      </c>
      <c r="C24" s="77">
        <v>9.0499999999999997E-2</v>
      </c>
      <c r="D24" s="80" t="s">
        <v>87</v>
      </c>
      <c r="E24" s="239"/>
      <c r="F24" s="84" t="s">
        <v>77</v>
      </c>
      <c r="G24" s="77">
        <v>0.08</v>
      </c>
      <c r="H24" s="86" t="s">
        <v>170</v>
      </c>
      <c r="I24" s="236"/>
      <c r="J24" s="85" t="s">
        <v>78</v>
      </c>
      <c r="K24" s="77">
        <v>5.4300000000000001E-2</v>
      </c>
      <c r="L24" s="86" t="s">
        <v>213</v>
      </c>
      <c r="M24" s="233"/>
      <c r="N24" s="169" t="s">
        <v>252</v>
      </c>
      <c r="O24" s="183">
        <v>6.6500000000000004E-2</v>
      </c>
    </row>
    <row r="25" spans="1:15" ht="15" thickBot="1">
      <c r="A25" s="242"/>
      <c r="B25" s="76" t="s">
        <v>75</v>
      </c>
      <c r="C25" s="77">
        <v>0.10299999999999999</v>
      </c>
      <c r="D25" s="78" t="s">
        <v>98</v>
      </c>
      <c r="E25" s="239"/>
      <c r="F25" s="84" t="s">
        <v>166</v>
      </c>
      <c r="G25" s="77">
        <v>9.0499999999999997E-2</v>
      </c>
      <c r="H25" s="86" t="s">
        <v>167</v>
      </c>
      <c r="I25" s="236"/>
      <c r="J25" s="173" t="s">
        <v>165</v>
      </c>
      <c r="K25" s="81">
        <v>0.1028</v>
      </c>
      <c r="L25" s="88" t="s">
        <v>215</v>
      </c>
      <c r="M25" s="233"/>
      <c r="N25" s="169" t="s">
        <v>76</v>
      </c>
      <c r="O25" s="183">
        <v>6.7500000000000004E-2</v>
      </c>
    </row>
    <row r="26" spans="1:15">
      <c r="A26" s="242"/>
      <c r="B26" s="76" t="s">
        <v>102</v>
      </c>
      <c r="C26" s="77">
        <v>0.11</v>
      </c>
      <c r="D26" s="78" t="s">
        <v>103</v>
      </c>
      <c r="E26" s="239"/>
      <c r="F26" s="84" t="s">
        <v>183</v>
      </c>
      <c r="G26" s="77">
        <v>8.3500000000000005E-2</v>
      </c>
      <c r="H26" s="86" t="s">
        <v>184</v>
      </c>
      <c r="I26" s="236"/>
      <c r="J26" s="89"/>
      <c r="K26" s="89"/>
      <c r="L26" s="89"/>
      <c r="M26" s="233"/>
      <c r="N26" s="169" t="s">
        <v>261</v>
      </c>
      <c r="O26" s="183">
        <v>8.8999999999999996E-2</v>
      </c>
    </row>
    <row r="27" spans="1:15">
      <c r="A27" s="242"/>
      <c r="B27" s="76" t="s">
        <v>96</v>
      </c>
      <c r="C27" s="77">
        <v>0.105</v>
      </c>
      <c r="D27" s="78" t="s">
        <v>97</v>
      </c>
      <c r="E27" s="239"/>
      <c r="F27" s="85" t="s">
        <v>163</v>
      </c>
      <c r="G27" s="77">
        <v>8.5999999999999993E-2</v>
      </c>
      <c r="H27" s="87" t="s">
        <v>188</v>
      </c>
      <c r="I27" s="236"/>
      <c r="J27" s="89"/>
      <c r="K27" s="89"/>
      <c r="L27" s="89"/>
      <c r="M27" s="233"/>
      <c r="N27" s="169" t="s">
        <v>106</v>
      </c>
      <c r="O27" s="183">
        <v>7.9899999999999999E-2</v>
      </c>
    </row>
    <row r="28" spans="1:15">
      <c r="A28" s="242"/>
      <c r="B28" s="76" t="s">
        <v>115</v>
      </c>
      <c r="C28" s="77">
        <v>0.12239999999999999</v>
      </c>
      <c r="D28" s="78" t="s">
        <v>116</v>
      </c>
      <c r="E28" s="239"/>
      <c r="F28" s="84" t="s">
        <v>165</v>
      </c>
      <c r="G28" s="77">
        <v>8.6999999999999994E-2</v>
      </c>
      <c r="H28" s="87" t="s">
        <v>189</v>
      </c>
      <c r="I28" s="236"/>
      <c r="J28" s="89"/>
      <c r="K28" s="89"/>
      <c r="L28" s="89"/>
      <c r="M28" s="233"/>
      <c r="N28" s="169" t="s">
        <v>253</v>
      </c>
      <c r="O28" s="183">
        <v>6.7500000000000004E-2</v>
      </c>
    </row>
    <row r="29" spans="1:15" ht="15" thickBot="1">
      <c r="A29" s="242"/>
      <c r="B29" s="76" t="s">
        <v>121</v>
      </c>
      <c r="C29" s="77">
        <v>0.12959999999999999</v>
      </c>
      <c r="D29" s="78" t="s">
        <v>122</v>
      </c>
      <c r="E29" s="239"/>
      <c r="F29" s="172" t="s">
        <v>117</v>
      </c>
      <c r="G29" s="81">
        <v>9.0499999999999997E-2</v>
      </c>
      <c r="H29" s="88" t="s">
        <v>187</v>
      </c>
      <c r="I29" s="236"/>
      <c r="J29" s="89"/>
      <c r="K29" s="89"/>
      <c r="L29" s="89"/>
      <c r="M29" s="233"/>
      <c r="N29" s="169" t="s">
        <v>257</v>
      </c>
      <c r="O29" s="183">
        <v>6.9000000000000006E-2</v>
      </c>
    </row>
    <row r="30" spans="1:15">
      <c r="A30" s="242"/>
      <c r="B30" s="76" t="s">
        <v>130</v>
      </c>
      <c r="C30" s="77">
        <v>0.15959999999999999</v>
      </c>
      <c r="D30" s="78" t="s">
        <v>131</v>
      </c>
      <c r="E30" s="239"/>
      <c r="F30" s="174"/>
      <c r="G30" s="174"/>
      <c r="H30" s="89"/>
      <c r="I30" s="236"/>
      <c r="J30" s="89"/>
      <c r="K30" s="89"/>
      <c r="L30" s="89"/>
      <c r="M30" s="233"/>
      <c r="N30" s="169" t="s">
        <v>78</v>
      </c>
      <c r="O30" s="183">
        <v>6.9000000000000006E-2</v>
      </c>
    </row>
    <row r="31" spans="1:15">
      <c r="A31" s="242"/>
      <c r="B31" s="76" t="s">
        <v>128</v>
      </c>
      <c r="C31" s="77">
        <v>0.14499999999999999</v>
      </c>
      <c r="D31" s="78" t="s">
        <v>129</v>
      </c>
      <c r="E31" s="239"/>
      <c r="F31" s="174"/>
      <c r="G31" s="174"/>
      <c r="H31" s="89"/>
      <c r="I31" s="236"/>
      <c r="J31" s="89"/>
      <c r="K31" s="89"/>
      <c r="L31" s="89"/>
      <c r="M31" s="233"/>
      <c r="N31" s="169" t="s">
        <v>79</v>
      </c>
      <c r="O31" s="183">
        <v>6.8000000000000005E-2</v>
      </c>
    </row>
    <row r="32" spans="1:15" ht="15" thickBot="1">
      <c r="A32" s="242"/>
      <c r="B32" s="76" t="s">
        <v>132</v>
      </c>
      <c r="C32" s="77">
        <v>0.16800000000000001</v>
      </c>
      <c r="D32" s="80" t="s">
        <v>143</v>
      </c>
      <c r="E32" s="239"/>
      <c r="F32" s="174"/>
      <c r="G32" s="174"/>
      <c r="H32" s="89"/>
      <c r="I32" s="236"/>
      <c r="J32" s="89"/>
      <c r="K32" s="89"/>
      <c r="L32" s="89"/>
      <c r="M32" s="233"/>
      <c r="N32" s="170" t="s">
        <v>262</v>
      </c>
      <c r="O32" s="184">
        <v>8.9499999999999996E-2</v>
      </c>
    </row>
    <row r="33" spans="1:15">
      <c r="A33" s="242"/>
      <c r="B33" s="76" t="s">
        <v>76</v>
      </c>
      <c r="C33" s="77">
        <v>8.9499999999999996E-2</v>
      </c>
      <c r="D33" s="78" t="s">
        <v>86</v>
      </c>
      <c r="E33" s="239"/>
      <c r="F33" s="174"/>
      <c r="G33" s="174"/>
      <c r="H33" s="89"/>
      <c r="I33" s="236"/>
      <c r="J33" s="89"/>
      <c r="K33" s="89"/>
      <c r="L33" s="89"/>
      <c r="M33" s="233"/>
      <c r="N33" s="89"/>
      <c r="O33" s="185"/>
    </row>
    <row r="34" spans="1:15">
      <c r="A34" s="242"/>
      <c r="B34" s="76" t="s">
        <v>126</v>
      </c>
      <c r="C34" s="77">
        <v>0.14000000000000001</v>
      </c>
      <c r="D34" s="78" t="s">
        <v>127</v>
      </c>
      <c r="E34" s="239"/>
      <c r="F34" s="174"/>
      <c r="G34" s="174"/>
      <c r="H34" s="89"/>
      <c r="I34" s="236"/>
      <c r="J34" s="89"/>
      <c r="K34" s="89"/>
      <c r="L34" s="89"/>
      <c r="M34" s="233"/>
      <c r="N34" s="89"/>
      <c r="O34" s="185"/>
    </row>
    <row r="35" spans="1:15">
      <c r="A35" s="242"/>
      <c r="B35" s="76" t="s">
        <v>106</v>
      </c>
      <c r="C35" s="77">
        <v>0.11</v>
      </c>
      <c r="D35" s="78" t="s">
        <v>103</v>
      </c>
      <c r="E35" s="239"/>
      <c r="F35" s="174"/>
      <c r="G35" s="174"/>
      <c r="H35" s="89"/>
      <c r="I35" s="236"/>
      <c r="J35" s="89"/>
      <c r="K35" s="89"/>
      <c r="L35" s="89"/>
      <c r="M35" s="233"/>
      <c r="N35" s="89"/>
      <c r="O35" s="185"/>
    </row>
    <row r="36" spans="1:15">
      <c r="A36" s="242"/>
      <c r="B36" s="76" t="s">
        <v>111</v>
      </c>
      <c r="C36" s="77">
        <v>0.11990000000000001</v>
      </c>
      <c r="D36" s="78" t="s">
        <v>112</v>
      </c>
      <c r="E36" s="239"/>
      <c r="F36" s="174"/>
      <c r="G36" s="174"/>
      <c r="H36" s="89"/>
      <c r="I36" s="236"/>
      <c r="J36" s="89"/>
      <c r="K36" s="89"/>
      <c r="L36" s="89"/>
      <c r="M36" s="233"/>
      <c r="N36" s="89"/>
      <c r="O36" s="185"/>
    </row>
    <row r="37" spans="1:15">
      <c r="A37" s="242"/>
      <c r="B37" s="76" t="s">
        <v>77</v>
      </c>
      <c r="C37" s="77">
        <v>9.6000000000000002E-2</v>
      </c>
      <c r="D37" s="78" t="s">
        <v>91</v>
      </c>
      <c r="E37" s="239"/>
      <c r="F37" s="174"/>
      <c r="G37" s="174"/>
      <c r="H37" s="89"/>
      <c r="I37" s="236"/>
      <c r="J37" s="89"/>
      <c r="K37" s="89"/>
      <c r="L37" s="89"/>
      <c r="M37" s="233"/>
      <c r="N37" s="89"/>
      <c r="O37" s="185"/>
    </row>
    <row r="38" spans="1:15">
      <c r="A38" s="242"/>
      <c r="B38" s="76" t="s">
        <v>109</v>
      </c>
      <c r="C38" s="77">
        <v>0.11749999999999999</v>
      </c>
      <c r="D38" s="78" t="s">
        <v>110</v>
      </c>
      <c r="E38" s="239"/>
      <c r="F38" s="174"/>
      <c r="G38" s="174"/>
      <c r="H38" s="89"/>
      <c r="I38" s="236"/>
      <c r="J38" s="89"/>
      <c r="K38" s="89"/>
      <c r="L38" s="89"/>
      <c r="M38" s="233"/>
      <c r="N38" s="89"/>
      <c r="O38" s="185"/>
    </row>
    <row r="39" spans="1:15">
      <c r="A39" s="242"/>
      <c r="B39" s="76" t="s">
        <v>78</v>
      </c>
      <c r="C39" s="77">
        <v>8.4500000000000006E-2</v>
      </c>
      <c r="D39" s="78" t="s">
        <v>84</v>
      </c>
      <c r="E39" s="239"/>
      <c r="F39" s="174"/>
      <c r="G39" s="174"/>
      <c r="H39" s="89"/>
      <c r="I39" s="236"/>
      <c r="J39" s="89"/>
      <c r="K39" s="89"/>
      <c r="L39" s="89"/>
      <c r="M39" s="233"/>
      <c r="N39" s="89"/>
      <c r="O39" s="185"/>
    </row>
    <row r="40" spans="1:15">
      <c r="A40" s="242"/>
      <c r="B40" s="76" t="s">
        <v>79</v>
      </c>
      <c r="C40" s="77">
        <v>8.8999999999999996E-2</v>
      </c>
      <c r="D40" s="78" t="s">
        <v>85</v>
      </c>
      <c r="E40" s="239"/>
      <c r="F40" s="174"/>
      <c r="G40" s="174"/>
      <c r="H40" s="89"/>
      <c r="I40" s="236"/>
      <c r="J40" s="89"/>
      <c r="K40" s="89"/>
      <c r="L40" s="89"/>
      <c r="M40" s="233"/>
      <c r="N40" s="89"/>
      <c r="O40" s="185"/>
    </row>
    <row r="41" spans="1:15" ht="15" thickBot="1">
      <c r="A41" s="243"/>
      <c r="B41" s="186" t="s">
        <v>117</v>
      </c>
      <c r="C41" s="187">
        <v>0.1249</v>
      </c>
      <c r="D41" s="188" t="s">
        <v>118</v>
      </c>
      <c r="E41" s="240"/>
      <c r="F41" s="189"/>
      <c r="G41" s="189"/>
      <c r="H41" s="190"/>
      <c r="I41" s="237"/>
      <c r="J41" s="190"/>
      <c r="K41" s="190"/>
      <c r="L41" s="190"/>
      <c r="M41" s="234"/>
      <c r="N41" s="190"/>
      <c r="O41" s="191"/>
    </row>
  </sheetData>
  <sortState xmlns:xlrd2="http://schemas.microsoft.com/office/spreadsheetml/2017/richdata2" ref="N3:O33">
    <sortCondition ref="N3:N33"/>
  </sortState>
  <mergeCells count="4">
    <mergeCell ref="M1:M41"/>
    <mergeCell ref="I1:I41"/>
    <mergeCell ref="E1:E41"/>
    <mergeCell ref="A1:A4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f 3 3 8 f 0 7 b - 2 7 e e - 4 c 2 d - 9 3 6 0 - 6 d 6 d 3 e b 5 e a 0 b "   x m l n s = " h t t p : / / s c h e m a s . m i c r o s o f t . c o m / D a t a M a s h u p " > A A A A A L E E A A B Q S w M E F A A C A A g A D l 8 E U 3 4 p H o q k A A A A 9 Q A A A B I A H A B D b 2 5 m a W c v U G F j a 2 F n Z S 5 4 b W w g o h g A K K A U A A A A A A A A A A A A A A A A A A A A A A A A A A A A h Y 9 N D o I w F I S v Q r q n R f y J k k d Z u J X E h G j c N q V C I z w M L Z a 7 u f B I X k G M o u 5 c z n z f Y u Z + v U H S 1 5 V 3 U a 3 R D c Z k Q g P i K Z R N r r G I S W e P / p I k H L Z C n k S h v E F G E / U m j 0 l p 7 T l i z D l H 3 Z Q 2 b c H C I J i w Q 7 r J Z K l q Q T 6 y / i / 7 G o 0 V K B X h s H + N 4 S F d z e l i N k w C N n a Q a v z y c G B P + l P C u q t s 1 y q u 0 N 9 l w M Y I 7 H 2 B P w B Q S w M E F A A C A A g A D l 8 E U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5 f B F P Z h k L w q w E A A J U D A A A T A B w A R m 9 y b X V s Y X M v U 2 V j d G l v b j E u b S C i G A A o o B Q A A A A A A A A A A A A A A A A A A A A A A A A A A A C N U k 1 v 2 k A Q v S P x H 0 b b i 5 F W t k B q D 0 U + U E j b X F A a 0 / Q Q 9 b D Y A 1 5 p v Y t 2 x z g W 8 n / v Y l t A I Y n i g z 1 6 8 / X e P D t M S R o N S f c d T 4 e D 4 c D l w m I G y 9 n T T C m I Q S E N B + C f x J Q 2 R Y / M 3 T 5 c m L Q s U F P w B 9 f h 3 G j y s Q t Y T r R z X 6 O o q q p Q F B s p d S Z F m J o i c j u x R R d 1 Y 0 N 6 I T b i z w t U s p C E N m Z T x m F u V F l o F 3 / h c K d T k 0 m 9 j c e T z x M O v 0 p D m F C t M D 6 H 4 d J o / D v i H b 1 P 7 L d D + C 6 t I 3 g 0 F Q g H P 1 F k a B 3 z n F d i 7 R s e r C l 8 d 4 8 H n S I O z z 3 u m S W p U M K 6 m G x 5 O X q e C 7 1 F W N U 7 P E 9 b W a H d x t i i 4 3 1 M u u A d G v x w Y E m a Y 4 F e a Y Z e M P k W I H y h h s O B 3 S f 3 S 1 j I P T y I 2 p Q U Q Q v 8 s K a i / O 3 i R 5 R 6 j 4 6 O b t x U 9 e u W o r h d t 0 S C m X P + / S R U e Z t f C D q B m Y + b 5 n y P Z K c k 9 X 7 B u o a T k e f r t C V d R f D / A T l c n a E t 9 c 1 d z 8 o T + F b f i T Q / T Q 0 O D F h z + R u 0 3 n P Y C O V w d K H 0 O D E c X 6 0 I J 6 y 5 9 j L 7 m J l v C 7 1 y s 1 3 6 6 v F 7 B p f Z Z j Q c S P 0 q o e k / U E s B A i 0 A F A A C A A g A D l 8 E U 3 4 p H o q k A A A A 9 Q A A A B I A A A A A A A A A A A A A A A A A A A A A A E N v b m Z p Z y 9 Q Y W N r Y W d l L n h t b F B L A Q I t A B Q A A g A I A A 5 f B F M P y u m r p A A A A O k A A A A T A A A A A A A A A A A A A A A A A P A A A A B b Q 2 9 u d G V u d F 9 U e X B l c 1 0 u e G 1 s U E s B A i 0 A F A A C A A g A D l 8 E U 9 m G Q v C r A Q A A l Q M A A B M A A A A A A A A A A A A A A A A A 4 Q E A A E Z v c m 1 1 b G F z L 1 N l Y 3 R p b 2 4 x L m 1 Q S w U G A A A A A A M A A w D C A A A A 2 Q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U Q 0 A A A A A A A A v D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T k F W Q W x s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3 N D M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x L T A 4 L T A 0 V D A 2 O j I w O j M 3 L j k 0 M z c 3 N z N a I i A v P j x F b n R y e S B U e X B l P S J G a W x s Q 2 9 s d W 1 u V H l w Z X M i I F Z h b H V l P S J z Q m d Z R 0 J n W U d D U T 0 9 I i A v P j x F b n R y e S B U e X B l P S J G a W x s Q 2 9 s d W 1 u T m F t Z X M i I F Z h b H V l P S J z W y Z x d W 9 0 O 1 N j a G V t Z S B D b 2 R l L j E m c X V v d D s s J n F 1 b 3 Q 7 U 2 N o Z W 1 l I E N v Z G U u M i Z x d W 9 0 O y w m c X V v d D t J U 0 l O I E R p d i B Q Y X l v d X Q v I E l T S U 4 g R 3 J v d 3 R o J n F 1 b 3 Q 7 L C Z x d W 9 0 O 0 l T S U 4 g R G l 2 I F J l a W 5 2 Z X N 0 b W V u d C Z x d W 9 0 O y w m c X V v d D t T Y 2 h l b W U g T m F t Z S Z x d W 9 0 O y w m c X V v d D t O Z X Q g Q X N z Z X Q g V m F s d W U m c X V v d D s s J n F 1 b 3 Q 7 R G F 0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5 B V k F s b C 9 D a G F u Z 2 V k I F R 5 c G U u e 1 N j a G V t Z S B D b 2 R l L j E s M H 0 m c X V v d D s s J n F 1 b 3 Q 7 U 2 V j d G l v b j E v T k F W Q W x s L 0 N o Y W 5 n Z W Q g V H l w Z S 5 7 U 2 N o Z W 1 l I E N v Z G U u M i w x f S Z x d W 9 0 O y w m c X V v d D t T Z W N 0 a W 9 u M S 9 O Q V Z B b G w v Q 2 h h b m d l I F R 5 c G U u e 0 l T S U 4 g R G l 2 I F B h e W 9 1 d C 8 g S V N J T i B H c m 9 3 d G g s M X 0 m c X V v d D s s J n F 1 b 3 Q 7 U 2 V j d G l v b j E v T k F W Q W x s L 0 N o Y W 5 n Z S B U e X B l L n t J U 0 l O I E R p d i B S Z W l u d m V z d G 1 l b n Q s M n 0 m c X V v d D s s J n F 1 b 3 Q 7 U 2 V j d G l v b j E v T k F W Q W x s L 0 N o Y W 5 n Z S B U e X B l L n t T Y 2 h l b W U g T m F t Z S w z f S Z x d W 9 0 O y w m c X V v d D t T Z W N 0 a W 9 u M S 9 O Q V Z B b G w v Q 2 h h b m d l I F R 5 c G U u e 0 5 l d C B B c 3 N l d C B W Y W x 1 Z S w 0 f S Z x d W 9 0 O y w m c X V v d D t T Z W N 0 a W 9 u M S 9 O Q V Z B b G w v Q 2 h h b m d l I F R 5 c G U u e 0 R h d G U s N X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T k F W Q W x s L 0 N o Y W 5 n Z W Q g V H l w Z S 5 7 U 2 N o Z W 1 l I E N v Z G U u M S w w f S Z x d W 9 0 O y w m c X V v d D t T Z W N 0 a W 9 u M S 9 O Q V Z B b G w v Q 2 h h b m d l Z C B U e X B l L n t T Y 2 h l b W U g Q 2 9 k Z S 4 y L D F 9 J n F 1 b 3 Q 7 L C Z x d W 9 0 O 1 N l Y 3 R p b 2 4 x L 0 5 B V k F s b C 9 D a G F u Z 2 U g V H l w Z S 5 7 S V N J T i B E a X Y g U G F 5 b 3 V 0 L y B J U 0 l O I E d y b 3 d 0 a C w x f S Z x d W 9 0 O y w m c X V v d D t T Z W N 0 a W 9 u M S 9 O Q V Z B b G w v Q 2 h h b m d l I F R 5 c G U u e 0 l T S U 4 g R G l 2 I F J l a W 5 2 Z X N 0 b W V u d C w y f S Z x d W 9 0 O y w m c X V v d D t T Z W N 0 a W 9 u M S 9 O Q V Z B b G w v Q 2 h h b m d l I F R 5 c G U u e 1 N j a G V t Z S B O Y W 1 l L D N 9 J n F 1 b 3 Q 7 L C Z x d W 9 0 O 1 N l Y 3 R p b 2 4 x L 0 5 B V k F s b C 9 D a G F u Z 2 U g V H l w Z S 5 7 T m V 0 I E F z c 2 V 0 I F Z h b H V l L D R 9 J n F 1 b 3 Q 7 L C Z x d W 9 0 O 1 N l Y 3 R p b 2 4 x L 0 5 B V k F s b C 9 D a G F u Z 2 U g V H l w Z S 5 7 R G F 0 Z S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k F W Q W x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B V k F s b C 9 V c 2 U l M j B G a X J z d C U y M F J v d y U y M G F z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B V k F s b C 9 D a G F u Z 2 U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k F W Q W x s L 1 N w b G l 0 J T I w Q 2 9 s d W 1 u J T I w Y n k l M j B E Z W x p b W l 0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Q V Z B b G w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a d + C 9 K a + n U + 2 L D v / p w D i h Q A A A A A C A A A A A A A Q Z g A A A A E A A C A A A A B m X X A 4 + m q I s U j I O y a f T p 3 P X v J j / D M z 0 3 i k O Z r f J 7 X r T g A A A A A O g A A A A A I A A C A A A A A r k S s m f 3 7 s d Z L K J u R Z Y Z S C T H i j e G h O c 2 Y w J N K G i U K f u 1 A A A A C U r S u J M 4 7 d b P s F c f H n 4 B r p D C X N W a l H m Q o m J 0 4 p 9 a e W 5 x b 4 u l V C I H z C 6 p y n I u T J r x W O 1 n G i N w U l t p o V h 4 Z L t S U T c k Q 8 p g L j P D 3 G / t B a T n V g G U A A A A C p k u r e e f i h c p z V L g 0 K h 6 0 A c G / C R r d w K l 6 i I E h Y w / I + s u O k P b q m d / M W R f M K u 8 T W u 6 9 s Q L 0 E i C 0 W 6 k d v 1 O M W n e w Y < / D a t a M a s h u p > 
</file>

<file path=customXml/itemProps1.xml><?xml version="1.0" encoding="utf-8"?>
<ds:datastoreItem xmlns:ds="http://schemas.openxmlformats.org/officeDocument/2006/customXml" ds:itemID="{5F1BA0B3-4B92-4D02-81FA-ED4D0527CBC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Referencing </vt:lpstr>
      <vt:lpstr>LOAN</vt:lpstr>
      <vt:lpstr>PERSONAL LOAN</vt:lpstr>
      <vt:lpstr>CAR LOAN</vt:lpstr>
      <vt:lpstr>EDUCATION LOAN</vt:lpstr>
      <vt:lpstr>HOME LOAN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2021-07-29T01:37:08Z</dcterms:created>
  <dcterms:modified xsi:type="dcterms:W3CDTF">2021-08-04T18:12:41Z</dcterms:modified>
</cp:coreProperties>
</file>